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optics\3. polarization of light\"/>
    </mc:Choice>
  </mc:AlternateContent>
  <xr:revisionPtr revIDLastSave="0" documentId="13_ncr:1_{B0691002-C4BC-4707-9F23-667A9D460260}" xr6:coauthVersionLast="47" xr6:coauthVersionMax="47" xr10:uidLastSave="{00000000-0000-0000-0000-000000000000}"/>
  <bookViews>
    <workbookView xWindow="-108" yWindow="-108" windowWidth="23256" windowHeight="13176" activeTab="5" xr2:uid="{2AB23C3E-82B9-42B1-A743-568FD69A486F}"/>
  </bookViews>
  <sheets>
    <sheet name="linear" sheetId="2" r:id="rId1"/>
    <sheet name="a" sheetId="5" r:id="rId2"/>
    <sheet name="half wave" sheetId="3" r:id="rId3"/>
    <sheet name="b" sheetId="6" r:id="rId4"/>
    <sheet name="quarter wave" sheetId="4" r:id="rId5"/>
    <sheet name="c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4" l="1"/>
  <c r="K54" i="4"/>
  <c r="K55" i="4"/>
  <c r="J39" i="4"/>
  <c r="J47" i="4"/>
  <c r="J54" i="4"/>
  <c r="J55" i="4"/>
  <c r="F55" i="4"/>
  <c r="F54" i="4"/>
  <c r="C49" i="4"/>
  <c r="E49" i="4" s="1"/>
  <c r="C50" i="4"/>
  <c r="C51" i="4"/>
  <c r="E51" i="4" s="1"/>
  <c r="C52" i="4"/>
  <c r="C53" i="4"/>
  <c r="C54" i="4"/>
  <c r="C55" i="4"/>
  <c r="C56" i="4"/>
  <c r="E56" i="4" s="1"/>
  <c r="C57" i="4"/>
  <c r="E57" i="4" s="1"/>
  <c r="C48" i="4"/>
  <c r="E48" i="4"/>
  <c r="E47" i="4"/>
  <c r="E36" i="4"/>
  <c r="E37" i="4"/>
  <c r="E38" i="4"/>
  <c r="E39" i="4"/>
  <c r="E40" i="4"/>
  <c r="E41" i="4"/>
  <c r="E42" i="4"/>
  <c r="E43" i="4"/>
  <c r="E44" i="4"/>
  <c r="E45" i="4"/>
  <c r="E34" i="4"/>
  <c r="E35" i="4"/>
  <c r="C35" i="4"/>
  <c r="F15" i="4"/>
  <c r="F23" i="4"/>
  <c r="F47" i="4"/>
  <c r="F52" i="4"/>
  <c r="F5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46" i="4"/>
  <c r="E52" i="4"/>
  <c r="E53" i="4"/>
  <c r="E54" i="4"/>
  <c r="E55" i="4"/>
  <c r="E58" i="4"/>
  <c r="E59" i="4"/>
  <c r="E60" i="4"/>
  <c r="E2" i="4"/>
  <c r="C46" i="4"/>
  <c r="C36" i="4"/>
  <c r="C37" i="4"/>
  <c r="C38" i="4"/>
  <c r="C39" i="4"/>
  <c r="C40" i="4"/>
  <c r="C41" i="4"/>
  <c r="C42" i="4"/>
  <c r="C43" i="4"/>
  <c r="C44" i="4"/>
  <c r="C45" i="4"/>
  <c r="C34" i="4"/>
  <c r="D60" i="4"/>
  <c r="F60" i="4" s="1"/>
  <c r="C60" i="4"/>
  <c r="D59" i="4"/>
  <c r="K59" i="4" s="1"/>
  <c r="C59" i="4"/>
  <c r="D58" i="4"/>
  <c r="K58" i="4" s="1"/>
  <c r="C58" i="4"/>
  <c r="D57" i="4"/>
  <c r="J57" i="4" s="1"/>
  <c r="D56" i="4"/>
  <c r="K56" i="4" s="1"/>
  <c r="D53" i="4"/>
  <c r="K53" i="4" s="1"/>
  <c r="D52" i="4"/>
  <c r="K52" i="4" s="1"/>
  <c r="D51" i="4"/>
  <c r="K51" i="4" s="1"/>
  <c r="D50" i="4"/>
  <c r="F50" i="4" s="1"/>
  <c r="D49" i="4"/>
  <c r="J49" i="4" s="1"/>
  <c r="D48" i="4"/>
  <c r="K48" i="4" s="1"/>
  <c r="D47" i="4"/>
  <c r="K47" i="4" s="1"/>
  <c r="C47" i="4"/>
  <c r="D46" i="4"/>
  <c r="K46" i="4" s="1"/>
  <c r="D45" i="4"/>
  <c r="K45" i="4" s="1"/>
  <c r="D44" i="4"/>
  <c r="K44" i="4" s="1"/>
  <c r="D43" i="4"/>
  <c r="K43" i="4" s="1"/>
  <c r="D42" i="4"/>
  <c r="J42" i="4" s="1"/>
  <c r="D41" i="4"/>
  <c r="J41" i="4" s="1"/>
  <c r="D40" i="4"/>
  <c r="K40" i="4" s="1"/>
  <c r="D39" i="4"/>
  <c r="K39" i="4" s="1"/>
  <c r="D38" i="4"/>
  <c r="K38" i="4" s="1"/>
  <c r="D37" i="4"/>
  <c r="K37" i="4" s="1"/>
  <c r="D36" i="4"/>
  <c r="K36" i="4" s="1"/>
  <c r="D35" i="4"/>
  <c r="K35" i="4" s="1"/>
  <c r="D34" i="4"/>
  <c r="J34" i="4" s="1"/>
  <c r="D33" i="4"/>
  <c r="J33" i="4" s="1"/>
  <c r="C33" i="4"/>
  <c r="D32" i="4"/>
  <c r="K32" i="4" s="1"/>
  <c r="C32" i="4"/>
  <c r="D31" i="4"/>
  <c r="K31" i="4" s="1"/>
  <c r="C31" i="4"/>
  <c r="D30" i="4"/>
  <c r="K30" i="4" s="1"/>
  <c r="C30" i="4"/>
  <c r="D29" i="4"/>
  <c r="K29" i="4" s="1"/>
  <c r="C29" i="4"/>
  <c r="D28" i="4"/>
  <c r="K28" i="4" s="1"/>
  <c r="C28" i="4"/>
  <c r="D27" i="4"/>
  <c r="K27" i="4" s="1"/>
  <c r="C27" i="4"/>
  <c r="D26" i="4"/>
  <c r="F26" i="4" s="1"/>
  <c r="C26" i="4"/>
  <c r="D25" i="4"/>
  <c r="J25" i="4" s="1"/>
  <c r="C25" i="4"/>
  <c r="D24" i="4"/>
  <c r="K24" i="4" s="1"/>
  <c r="C24" i="4"/>
  <c r="D23" i="4"/>
  <c r="K23" i="4" s="1"/>
  <c r="C23" i="4"/>
  <c r="D22" i="4"/>
  <c r="K22" i="4" s="1"/>
  <c r="C22" i="4"/>
  <c r="D21" i="4"/>
  <c r="K21" i="4" s="1"/>
  <c r="C21" i="4"/>
  <c r="D20" i="4"/>
  <c r="K20" i="4" s="1"/>
  <c r="C20" i="4"/>
  <c r="D19" i="4"/>
  <c r="K19" i="4" s="1"/>
  <c r="C19" i="4"/>
  <c r="D18" i="4"/>
  <c r="F18" i="4" s="1"/>
  <c r="C18" i="4"/>
  <c r="D17" i="4"/>
  <c r="J17" i="4" s="1"/>
  <c r="C17" i="4"/>
  <c r="D16" i="4"/>
  <c r="K16" i="4" s="1"/>
  <c r="C16" i="4"/>
  <c r="D15" i="4"/>
  <c r="K15" i="4" s="1"/>
  <c r="C15" i="4"/>
  <c r="D14" i="4"/>
  <c r="K14" i="4" s="1"/>
  <c r="C14" i="4"/>
  <c r="D13" i="4"/>
  <c r="K13" i="4" s="1"/>
  <c r="C13" i="4"/>
  <c r="D12" i="4"/>
  <c r="K12" i="4" s="1"/>
  <c r="C12" i="4"/>
  <c r="D11" i="4"/>
  <c r="K11" i="4" s="1"/>
  <c r="C11" i="4"/>
  <c r="D10" i="4"/>
  <c r="J10" i="4" s="1"/>
  <c r="C10" i="4"/>
  <c r="D9" i="4"/>
  <c r="J9" i="4" s="1"/>
  <c r="C9" i="4"/>
  <c r="D8" i="4"/>
  <c r="K8" i="4" s="1"/>
  <c r="C8" i="4"/>
  <c r="D7" i="4"/>
  <c r="K7" i="4" s="1"/>
  <c r="C7" i="4"/>
  <c r="D6" i="4"/>
  <c r="K6" i="4" s="1"/>
  <c r="C6" i="4"/>
  <c r="D5" i="4"/>
  <c r="K5" i="4" s="1"/>
  <c r="C5" i="4"/>
  <c r="D4" i="4"/>
  <c r="K4" i="4" s="1"/>
  <c r="C4" i="4"/>
  <c r="D3" i="4"/>
  <c r="K3" i="4" s="1"/>
  <c r="C3" i="4"/>
  <c r="D2" i="4"/>
  <c r="F2" i="4" s="1"/>
  <c r="C2" i="4"/>
  <c r="C49" i="3"/>
  <c r="C50" i="3"/>
  <c r="C48" i="3"/>
  <c r="C58" i="3"/>
  <c r="D2" i="3"/>
  <c r="D34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D49" i="3"/>
  <c r="D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C2" i="3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64" i="2"/>
  <c r="C65" i="2"/>
  <c r="C59" i="2"/>
  <c r="C60" i="2"/>
  <c r="C61" i="2"/>
  <c r="C62" i="2"/>
  <c r="C63" i="2"/>
  <c r="C58" i="2"/>
  <c r="C52" i="2"/>
  <c r="C53" i="2"/>
  <c r="C54" i="2"/>
  <c r="C55" i="2"/>
  <c r="C56" i="2"/>
  <c r="C57" i="2"/>
  <c r="C51" i="2"/>
  <c r="C44" i="2"/>
  <c r="C45" i="2"/>
  <c r="C46" i="2"/>
  <c r="C47" i="2"/>
  <c r="C48" i="2"/>
  <c r="C49" i="2"/>
  <c r="C50" i="2"/>
  <c r="C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C2" i="2"/>
  <c r="F7" i="4" l="1"/>
  <c r="K49" i="4"/>
  <c r="J31" i="4"/>
  <c r="F42" i="4"/>
  <c r="J23" i="4"/>
  <c r="K33" i="4"/>
  <c r="F39" i="4"/>
  <c r="J15" i="4"/>
  <c r="K25" i="4"/>
  <c r="F34" i="4"/>
  <c r="J58" i="4"/>
  <c r="J7" i="4"/>
  <c r="K17" i="4"/>
  <c r="F31" i="4"/>
  <c r="K57" i="4"/>
  <c r="K9" i="4"/>
  <c r="F10" i="4"/>
  <c r="F58" i="4"/>
  <c r="F48" i="4"/>
  <c r="F40" i="4"/>
  <c r="F32" i="4"/>
  <c r="F24" i="4"/>
  <c r="F16" i="4"/>
  <c r="F8" i="4"/>
  <c r="J56" i="4"/>
  <c r="J48" i="4"/>
  <c r="J40" i="4"/>
  <c r="J32" i="4"/>
  <c r="J24" i="4"/>
  <c r="J16" i="4"/>
  <c r="J8" i="4"/>
  <c r="K50" i="4"/>
  <c r="K42" i="4"/>
  <c r="K34" i="4"/>
  <c r="K26" i="4"/>
  <c r="K18" i="4"/>
  <c r="K10" i="4"/>
  <c r="F56" i="4"/>
  <c r="F46" i="4"/>
  <c r="F38" i="4"/>
  <c r="F30" i="4"/>
  <c r="F22" i="4"/>
  <c r="F14" i="4"/>
  <c r="F6" i="4"/>
  <c r="J2" i="4"/>
  <c r="J46" i="4"/>
  <c r="J38" i="4"/>
  <c r="J30" i="4"/>
  <c r="J22" i="4"/>
  <c r="J14" i="4"/>
  <c r="J6" i="4"/>
  <c r="F53" i="4"/>
  <c r="F45" i="4"/>
  <c r="F37" i="4"/>
  <c r="F29" i="4"/>
  <c r="F21" i="4"/>
  <c r="F13" i="4"/>
  <c r="F5" i="4"/>
  <c r="K2" i="4"/>
  <c r="J53" i="4"/>
  <c r="J45" i="4"/>
  <c r="J37" i="4"/>
  <c r="J29" i="4"/>
  <c r="J21" i="4"/>
  <c r="J13" i="4"/>
  <c r="J5" i="4"/>
  <c r="F44" i="4"/>
  <c r="F36" i="4"/>
  <c r="F28" i="4"/>
  <c r="F20" i="4"/>
  <c r="F12" i="4"/>
  <c r="F4" i="4"/>
  <c r="J60" i="4"/>
  <c r="J52" i="4"/>
  <c r="J44" i="4"/>
  <c r="J36" i="4"/>
  <c r="J28" i="4"/>
  <c r="J20" i="4"/>
  <c r="J12" i="4"/>
  <c r="J4" i="4"/>
  <c r="F51" i="4"/>
  <c r="F43" i="4"/>
  <c r="F35" i="4"/>
  <c r="F27" i="4"/>
  <c r="F19" i="4"/>
  <c r="F11" i="4"/>
  <c r="F3" i="4"/>
  <c r="J59" i="4"/>
  <c r="J51" i="4"/>
  <c r="J43" i="4"/>
  <c r="J35" i="4"/>
  <c r="J27" i="4"/>
  <c r="J19" i="4"/>
  <c r="J11" i="4"/>
  <c r="J3" i="4"/>
  <c r="J50" i="4"/>
  <c r="J26" i="4"/>
  <c r="J18" i="4"/>
  <c r="K60" i="4"/>
  <c r="F59" i="4"/>
  <c r="F49" i="4"/>
  <c r="F41" i="4"/>
  <c r="F33" i="4"/>
  <c r="F25" i="4"/>
  <c r="F17" i="4"/>
  <c r="F9" i="4"/>
  <c r="E50" i="4"/>
</calcChain>
</file>

<file path=xl/sharedStrings.xml><?xml version="1.0" encoding="utf-8"?>
<sst xmlns="http://schemas.openxmlformats.org/spreadsheetml/2006/main" count="44" uniqueCount="15">
  <si>
    <t>angular position of analyser</t>
  </si>
  <si>
    <t>voltage</t>
  </si>
  <si>
    <t>corrected angular position</t>
  </si>
  <si>
    <t>corrected voltage</t>
  </si>
  <si>
    <t>vo</t>
  </si>
  <si>
    <t>polarizer</t>
  </si>
  <si>
    <t>x = r cos theta</t>
  </si>
  <si>
    <t>y = r sin theta</t>
  </si>
  <si>
    <t>analyser</t>
  </si>
  <si>
    <t>voltage_corr</t>
  </si>
  <si>
    <t>analyser_corr</t>
  </si>
  <si>
    <t>Corrected voltage (mV)</t>
  </si>
  <si>
    <t>Voltage (mV)</t>
  </si>
  <si>
    <t>analyzer angle (deg)</t>
  </si>
  <si>
    <t>Corrected analyzer 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</si>
</sst>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/>
    <xf numFmtId="164" fontId="0" fillId="0" borderId="14" xfId="0" applyNumberFormat="1" applyBorder="1"/>
    <xf numFmtId="0" fontId="0" fillId="0" borderId="14" xfId="0" applyBorder="1"/>
    <xf numFmtId="164" fontId="0" fillId="0" borderId="15" xfId="0" applyNumberFormat="1" applyBorder="1"/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linear!$D$1</c:f>
              <c:strCache>
                <c:ptCount val="1"/>
                <c:pt idx="0">
                  <c:v>voltage_corr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linear!$C$2:$C$81</c:f>
              <c:numCache>
                <c:formatCode>General</c:formatCode>
                <c:ptCount val="80"/>
                <c:pt idx="0">
                  <c:v>180</c:v>
                </c:pt>
                <c:pt idx="1">
                  <c:v>176</c:v>
                </c:pt>
                <c:pt idx="2">
                  <c:v>172</c:v>
                </c:pt>
                <c:pt idx="3">
                  <c:v>168</c:v>
                </c:pt>
                <c:pt idx="4">
                  <c:v>164</c:v>
                </c:pt>
                <c:pt idx="5">
                  <c:v>160</c:v>
                </c:pt>
                <c:pt idx="6">
                  <c:v>158</c:v>
                </c:pt>
                <c:pt idx="7">
                  <c:v>156</c:v>
                </c:pt>
                <c:pt idx="8">
                  <c:v>154</c:v>
                </c:pt>
                <c:pt idx="9">
                  <c:v>152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140</c:v>
                </c:pt>
                <c:pt idx="14">
                  <c:v>130</c:v>
                </c:pt>
                <c:pt idx="15">
                  <c:v>126</c:v>
                </c:pt>
                <c:pt idx="16">
                  <c:v>120</c:v>
                </c:pt>
                <c:pt idx="17">
                  <c:v>110</c:v>
                </c:pt>
                <c:pt idx="18">
                  <c:v>100</c:v>
                </c:pt>
                <c:pt idx="19">
                  <c:v>98</c:v>
                </c:pt>
                <c:pt idx="20">
                  <c:v>96</c:v>
                </c:pt>
                <c:pt idx="21">
                  <c:v>94</c:v>
                </c:pt>
                <c:pt idx="22">
                  <c:v>92</c:v>
                </c:pt>
                <c:pt idx="23">
                  <c:v>90</c:v>
                </c:pt>
                <c:pt idx="24">
                  <c:v>88</c:v>
                </c:pt>
                <c:pt idx="25">
                  <c:v>86</c:v>
                </c:pt>
                <c:pt idx="26">
                  <c:v>84</c:v>
                </c:pt>
                <c:pt idx="27">
                  <c:v>82</c:v>
                </c:pt>
                <c:pt idx="28">
                  <c:v>80</c:v>
                </c:pt>
                <c:pt idx="29">
                  <c:v>78</c:v>
                </c:pt>
                <c:pt idx="30">
                  <c:v>76</c:v>
                </c:pt>
                <c:pt idx="31">
                  <c:v>74</c:v>
                </c:pt>
                <c:pt idx="32">
                  <c:v>72</c:v>
                </c:pt>
                <c:pt idx="33">
                  <c:v>70</c:v>
                </c:pt>
                <c:pt idx="34">
                  <c:v>68</c:v>
                </c:pt>
                <c:pt idx="35">
                  <c:v>66</c:v>
                </c:pt>
                <c:pt idx="36">
                  <c:v>64</c:v>
                </c:pt>
                <c:pt idx="37">
                  <c:v>62</c:v>
                </c:pt>
                <c:pt idx="38">
                  <c:v>60</c:v>
                </c:pt>
                <c:pt idx="39">
                  <c:v>50</c:v>
                </c:pt>
                <c:pt idx="40">
                  <c:v>40</c:v>
                </c:pt>
                <c:pt idx="41">
                  <c:v>30</c:v>
                </c:pt>
                <c:pt idx="42">
                  <c:v>20</c:v>
                </c:pt>
                <c:pt idx="43">
                  <c:v>10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358</c:v>
                </c:pt>
                <c:pt idx="50">
                  <c:v>356</c:v>
                </c:pt>
                <c:pt idx="51">
                  <c:v>354</c:v>
                </c:pt>
                <c:pt idx="52">
                  <c:v>350</c:v>
                </c:pt>
                <c:pt idx="53">
                  <c:v>340</c:v>
                </c:pt>
                <c:pt idx="54">
                  <c:v>320</c:v>
                </c:pt>
                <c:pt idx="55">
                  <c:v>300</c:v>
                </c:pt>
                <c:pt idx="56">
                  <c:v>290</c:v>
                </c:pt>
                <c:pt idx="57">
                  <c:v>280</c:v>
                </c:pt>
                <c:pt idx="58">
                  <c:v>278</c:v>
                </c:pt>
                <c:pt idx="59">
                  <c:v>276</c:v>
                </c:pt>
                <c:pt idx="60">
                  <c:v>274</c:v>
                </c:pt>
                <c:pt idx="61">
                  <c:v>272</c:v>
                </c:pt>
                <c:pt idx="62">
                  <c:v>270</c:v>
                </c:pt>
                <c:pt idx="63">
                  <c:v>268</c:v>
                </c:pt>
                <c:pt idx="64">
                  <c:v>266</c:v>
                </c:pt>
                <c:pt idx="65">
                  <c:v>264</c:v>
                </c:pt>
                <c:pt idx="66">
                  <c:v>262</c:v>
                </c:pt>
                <c:pt idx="67">
                  <c:v>260</c:v>
                </c:pt>
                <c:pt idx="68">
                  <c:v>250</c:v>
                </c:pt>
                <c:pt idx="69">
                  <c:v>240</c:v>
                </c:pt>
                <c:pt idx="70">
                  <c:v>230</c:v>
                </c:pt>
                <c:pt idx="71">
                  <c:v>220</c:v>
                </c:pt>
                <c:pt idx="72">
                  <c:v>210</c:v>
                </c:pt>
                <c:pt idx="73">
                  <c:v>200</c:v>
                </c:pt>
                <c:pt idx="74">
                  <c:v>190</c:v>
                </c:pt>
                <c:pt idx="75">
                  <c:v>188</c:v>
                </c:pt>
                <c:pt idx="76">
                  <c:v>186</c:v>
                </c:pt>
                <c:pt idx="77">
                  <c:v>184</c:v>
                </c:pt>
                <c:pt idx="78">
                  <c:v>182</c:v>
                </c:pt>
                <c:pt idx="79">
                  <c:v>180</c:v>
                </c:pt>
              </c:numCache>
            </c:numRef>
          </c:xVal>
          <c:yVal>
            <c:numRef>
              <c:f>linear!$D$2:$D$81</c:f>
              <c:numCache>
                <c:formatCode>General</c:formatCode>
                <c:ptCount val="80"/>
                <c:pt idx="0">
                  <c:v>152.6</c:v>
                </c:pt>
                <c:pt idx="1">
                  <c:v>152.1</c:v>
                </c:pt>
                <c:pt idx="2">
                  <c:v>150.29999999999998</c:v>
                </c:pt>
                <c:pt idx="3">
                  <c:v>147.4</c:v>
                </c:pt>
                <c:pt idx="4">
                  <c:v>145.19999999999999</c:v>
                </c:pt>
                <c:pt idx="5">
                  <c:v>136.29999999999998</c:v>
                </c:pt>
                <c:pt idx="6">
                  <c:v>133</c:v>
                </c:pt>
                <c:pt idx="7">
                  <c:v>129</c:v>
                </c:pt>
                <c:pt idx="8">
                  <c:v>124.39999999999999</c:v>
                </c:pt>
                <c:pt idx="9">
                  <c:v>121.19999999999999</c:v>
                </c:pt>
                <c:pt idx="10">
                  <c:v>116.5</c:v>
                </c:pt>
                <c:pt idx="11">
                  <c:v>112.3</c:v>
                </c:pt>
                <c:pt idx="12">
                  <c:v>107.3</c:v>
                </c:pt>
                <c:pt idx="13">
                  <c:v>91</c:v>
                </c:pt>
                <c:pt idx="14">
                  <c:v>65.3</c:v>
                </c:pt>
                <c:pt idx="15">
                  <c:v>54.7</c:v>
                </c:pt>
                <c:pt idx="16">
                  <c:v>39.1</c:v>
                </c:pt>
                <c:pt idx="17">
                  <c:v>19.100000000000001</c:v>
                </c:pt>
                <c:pt idx="18">
                  <c:v>5.1999999999999993</c:v>
                </c:pt>
                <c:pt idx="19">
                  <c:v>3.5000000000000004</c:v>
                </c:pt>
                <c:pt idx="20">
                  <c:v>2.1</c:v>
                </c:pt>
                <c:pt idx="21">
                  <c:v>1.4</c:v>
                </c:pt>
                <c:pt idx="22">
                  <c:v>0.60000000000000009</c:v>
                </c:pt>
                <c:pt idx="23">
                  <c:v>0.10000000000000009</c:v>
                </c:pt>
                <c:pt idx="24">
                  <c:v>0.30000000000000027</c:v>
                </c:pt>
                <c:pt idx="25">
                  <c:v>0.69999999999999973</c:v>
                </c:pt>
                <c:pt idx="26">
                  <c:v>1.5000000000000004</c:v>
                </c:pt>
                <c:pt idx="27">
                  <c:v>2.6</c:v>
                </c:pt>
                <c:pt idx="28">
                  <c:v>4.1999999999999993</c:v>
                </c:pt>
                <c:pt idx="29">
                  <c:v>6</c:v>
                </c:pt>
                <c:pt idx="30">
                  <c:v>8.5</c:v>
                </c:pt>
                <c:pt idx="31">
                  <c:v>11</c:v>
                </c:pt>
                <c:pt idx="32">
                  <c:v>13.999999999999998</c:v>
                </c:pt>
                <c:pt idx="33">
                  <c:v>16.700000000000003</c:v>
                </c:pt>
                <c:pt idx="34">
                  <c:v>20.400000000000002</c:v>
                </c:pt>
                <c:pt idx="35">
                  <c:v>24.5</c:v>
                </c:pt>
                <c:pt idx="36">
                  <c:v>28.200000000000003</c:v>
                </c:pt>
                <c:pt idx="37">
                  <c:v>34.9</c:v>
                </c:pt>
                <c:pt idx="38">
                  <c:v>38.5</c:v>
                </c:pt>
                <c:pt idx="39">
                  <c:v>61.1</c:v>
                </c:pt>
                <c:pt idx="40">
                  <c:v>87.8</c:v>
                </c:pt>
                <c:pt idx="41">
                  <c:v>113.5</c:v>
                </c:pt>
                <c:pt idx="42">
                  <c:v>133.6</c:v>
                </c:pt>
                <c:pt idx="43">
                  <c:v>146.19999999999999</c:v>
                </c:pt>
                <c:pt idx="44">
                  <c:v>148.1</c:v>
                </c:pt>
                <c:pt idx="45">
                  <c:v>149.4</c:v>
                </c:pt>
                <c:pt idx="46">
                  <c:v>150.69999999999999</c:v>
                </c:pt>
                <c:pt idx="47">
                  <c:v>151.29999999999998</c:v>
                </c:pt>
                <c:pt idx="48">
                  <c:v>151.6</c:v>
                </c:pt>
                <c:pt idx="49">
                  <c:v>151.69999999999999</c:v>
                </c:pt>
                <c:pt idx="50">
                  <c:v>151.29999999999998</c:v>
                </c:pt>
                <c:pt idx="51">
                  <c:v>150.6</c:v>
                </c:pt>
                <c:pt idx="52">
                  <c:v>147.79999999999998</c:v>
                </c:pt>
                <c:pt idx="53">
                  <c:v>135.1</c:v>
                </c:pt>
                <c:pt idx="54">
                  <c:v>91.6</c:v>
                </c:pt>
                <c:pt idx="55">
                  <c:v>40.1</c:v>
                </c:pt>
                <c:pt idx="56">
                  <c:v>18.900000000000002</c:v>
                </c:pt>
                <c:pt idx="57">
                  <c:v>5.7999999999999989</c:v>
                </c:pt>
                <c:pt idx="58">
                  <c:v>3.5000000000000004</c:v>
                </c:pt>
                <c:pt idx="59">
                  <c:v>2.1</c:v>
                </c:pt>
                <c:pt idx="60">
                  <c:v>1.1000000000000001</c:v>
                </c:pt>
                <c:pt idx="61">
                  <c:v>0.30000000000000027</c:v>
                </c:pt>
                <c:pt idx="62">
                  <c:v>0</c:v>
                </c:pt>
                <c:pt idx="63">
                  <c:v>0</c:v>
                </c:pt>
                <c:pt idx="64">
                  <c:v>0.10000000000000009</c:v>
                </c:pt>
                <c:pt idx="65">
                  <c:v>1.0000000000000004</c:v>
                </c:pt>
                <c:pt idx="66">
                  <c:v>2.1</c:v>
                </c:pt>
                <c:pt idx="67">
                  <c:v>3.3000000000000003</c:v>
                </c:pt>
                <c:pt idx="68">
                  <c:v>15.799999999999999</c:v>
                </c:pt>
                <c:pt idx="69">
                  <c:v>34.6</c:v>
                </c:pt>
                <c:pt idx="70">
                  <c:v>60.1</c:v>
                </c:pt>
                <c:pt idx="71">
                  <c:v>87.699999999999989</c:v>
                </c:pt>
                <c:pt idx="72">
                  <c:v>110.89999999999999</c:v>
                </c:pt>
                <c:pt idx="73">
                  <c:v>132.9</c:v>
                </c:pt>
                <c:pt idx="74">
                  <c:v>146.69999999999999</c:v>
                </c:pt>
                <c:pt idx="75">
                  <c:v>148.6</c:v>
                </c:pt>
                <c:pt idx="76">
                  <c:v>150.4</c:v>
                </c:pt>
                <c:pt idx="77">
                  <c:v>151.5</c:v>
                </c:pt>
                <c:pt idx="78">
                  <c:v>152.1</c:v>
                </c:pt>
                <c:pt idx="79">
                  <c:v>152.4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F-4309-B4F1-25FA14B7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90416"/>
        <c:axId val="574190768"/>
      </c:scatterChart>
      <c:valAx>
        <c:axId val="5741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90768"/>
        <c:crosses val="autoZero"/>
        <c:crossBetween val="midCat"/>
      </c:valAx>
      <c:valAx>
        <c:axId val="5741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'half wave'!$C$2:$C$74</c:f>
              <c:numCache>
                <c:formatCode>General</c:formatCode>
                <c:ptCount val="73"/>
                <c:pt idx="0">
                  <c:v>178</c:v>
                </c:pt>
                <c:pt idx="1">
                  <c:v>176</c:v>
                </c:pt>
                <c:pt idx="2">
                  <c:v>174</c:v>
                </c:pt>
                <c:pt idx="3">
                  <c:v>172</c:v>
                </c:pt>
                <c:pt idx="4">
                  <c:v>170</c:v>
                </c:pt>
                <c:pt idx="5">
                  <c:v>168</c:v>
                </c:pt>
                <c:pt idx="6">
                  <c:v>166</c:v>
                </c:pt>
                <c:pt idx="7">
                  <c:v>164</c:v>
                </c:pt>
                <c:pt idx="8">
                  <c:v>162</c:v>
                </c:pt>
                <c:pt idx="9">
                  <c:v>160</c:v>
                </c:pt>
                <c:pt idx="10">
                  <c:v>158</c:v>
                </c:pt>
                <c:pt idx="11">
                  <c:v>156</c:v>
                </c:pt>
                <c:pt idx="12">
                  <c:v>154</c:v>
                </c:pt>
                <c:pt idx="13">
                  <c:v>152</c:v>
                </c:pt>
                <c:pt idx="14">
                  <c:v>142</c:v>
                </c:pt>
                <c:pt idx="15">
                  <c:v>132</c:v>
                </c:pt>
                <c:pt idx="16">
                  <c:v>122</c:v>
                </c:pt>
                <c:pt idx="17">
                  <c:v>112</c:v>
                </c:pt>
                <c:pt idx="18">
                  <c:v>102</c:v>
                </c:pt>
                <c:pt idx="19">
                  <c:v>100</c:v>
                </c:pt>
                <c:pt idx="20">
                  <c:v>98</c:v>
                </c:pt>
                <c:pt idx="21">
                  <c:v>96</c:v>
                </c:pt>
                <c:pt idx="22">
                  <c:v>94</c:v>
                </c:pt>
                <c:pt idx="23">
                  <c:v>92</c:v>
                </c:pt>
                <c:pt idx="24">
                  <c:v>90</c:v>
                </c:pt>
                <c:pt idx="25">
                  <c:v>88</c:v>
                </c:pt>
                <c:pt idx="26">
                  <c:v>86</c:v>
                </c:pt>
                <c:pt idx="27">
                  <c:v>84</c:v>
                </c:pt>
                <c:pt idx="28">
                  <c:v>82</c:v>
                </c:pt>
                <c:pt idx="29">
                  <c:v>80</c:v>
                </c:pt>
                <c:pt idx="30">
                  <c:v>78</c:v>
                </c:pt>
                <c:pt idx="31">
                  <c:v>76</c:v>
                </c:pt>
                <c:pt idx="32">
                  <c:v>74</c:v>
                </c:pt>
                <c:pt idx="33">
                  <c:v>72</c:v>
                </c:pt>
                <c:pt idx="34">
                  <c:v>62</c:v>
                </c:pt>
                <c:pt idx="35">
                  <c:v>52</c:v>
                </c:pt>
                <c:pt idx="36">
                  <c:v>42</c:v>
                </c:pt>
                <c:pt idx="37">
                  <c:v>32</c:v>
                </c:pt>
                <c:pt idx="38">
                  <c:v>22</c:v>
                </c:pt>
                <c:pt idx="39">
                  <c:v>12</c:v>
                </c:pt>
                <c:pt idx="40">
                  <c:v>10</c:v>
                </c:pt>
                <c:pt idx="41">
                  <c:v>8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358</c:v>
                </c:pt>
                <c:pt idx="47">
                  <c:v>356</c:v>
                </c:pt>
                <c:pt idx="48">
                  <c:v>354</c:v>
                </c:pt>
                <c:pt idx="49">
                  <c:v>352</c:v>
                </c:pt>
                <c:pt idx="50">
                  <c:v>348</c:v>
                </c:pt>
                <c:pt idx="51">
                  <c:v>344</c:v>
                </c:pt>
                <c:pt idx="52">
                  <c:v>332</c:v>
                </c:pt>
                <c:pt idx="53">
                  <c:v>322</c:v>
                </c:pt>
                <c:pt idx="54">
                  <c:v>312</c:v>
                </c:pt>
                <c:pt idx="55">
                  <c:v>302</c:v>
                </c:pt>
                <c:pt idx="56">
                  <c:v>292</c:v>
                </c:pt>
                <c:pt idx="57">
                  <c:v>282</c:v>
                </c:pt>
                <c:pt idx="58">
                  <c:v>272</c:v>
                </c:pt>
                <c:pt idx="59">
                  <c:v>270</c:v>
                </c:pt>
                <c:pt idx="60">
                  <c:v>268</c:v>
                </c:pt>
                <c:pt idx="61">
                  <c:v>266</c:v>
                </c:pt>
                <c:pt idx="62">
                  <c:v>264</c:v>
                </c:pt>
                <c:pt idx="63">
                  <c:v>262</c:v>
                </c:pt>
                <c:pt idx="64">
                  <c:v>252</c:v>
                </c:pt>
                <c:pt idx="65">
                  <c:v>242</c:v>
                </c:pt>
                <c:pt idx="66">
                  <c:v>232</c:v>
                </c:pt>
                <c:pt idx="67">
                  <c:v>222</c:v>
                </c:pt>
                <c:pt idx="68">
                  <c:v>212</c:v>
                </c:pt>
                <c:pt idx="69">
                  <c:v>202</c:v>
                </c:pt>
                <c:pt idx="70">
                  <c:v>192</c:v>
                </c:pt>
                <c:pt idx="71">
                  <c:v>182</c:v>
                </c:pt>
                <c:pt idx="72">
                  <c:v>180</c:v>
                </c:pt>
              </c:numCache>
            </c:numRef>
          </c:xVal>
          <c:yVal>
            <c:numRef>
              <c:f>'half wave'!$D$2:$D$74</c:f>
              <c:numCache>
                <c:formatCode>General</c:formatCode>
                <c:ptCount val="73"/>
                <c:pt idx="0">
                  <c:v>0.70000000000000018</c:v>
                </c:pt>
                <c:pt idx="1">
                  <c:v>0.70000000000000018</c:v>
                </c:pt>
                <c:pt idx="2">
                  <c:v>0.89999999999999991</c:v>
                </c:pt>
                <c:pt idx="3">
                  <c:v>1.7999999999999998</c:v>
                </c:pt>
                <c:pt idx="4">
                  <c:v>3.3</c:v>
                </c:pt>
                <c:pt idx="5">
                  <c:v>4.5</c:v>
                </c:pt>
                <c:pt idx="6">
                  <c:v>6.1</c:v>
                </c:pt>
                <c:pt idx="7">
                  <c:v>9.1999999999999993</c:v>
                </c:pt>
                <c:pt idx="8">
                  <c:v>12.2</c:v>
                </c:pt>
                <c:pt idx="9">
                  <c:v>16.100000000000001</c:v>
                </c:pt>
                <c:pt idx="10">
                  <c:v>18.7</c:v>
                </c:pt>
                <c:pt idx="11">
                  <c:v>24</c:v>
                </c:pt>
                <c:pt idx="12">
                  <c:v>27.2</c:v>
                </c:pt>
                <c:pt idx="13">
                  <c:v>33.5</c:v>
                </c:pt>
                <c:pt idx="14">
                  <c:v>62.900000000000006</c:v>
                </c:pt>
                <c:pt idx="15">
                  <c:v>93.6</c:v>
                </c:pt>
                <c:pt idx="16">
                  <c:v>124.5</c:v>
                </c:pt>
                <c:pt idx="17">
                  <c:v>154.19999999999999</c:v>
                </c:pt>
                <c:pt idx="18">
                  <c:v>173.9</c:v>
                </c:pt>
                <c:pt idx="19">
                  <c:v>178.1</c:v>
                </c:pt>
                <c:pt idx="20">
                  <c:v>180.2</c:v>
                </c:pt>
                <c:pt idx="21">
                  <c:v>182.4</c:v>
                </c:pt>
                <c:pt idx="22">
                  <c:v>184.7</c:v>
                </c:pt>
                <c:pt idx="23">
                  <c:v>185.8</c:v>
                </c:pt>
                <c:pt idx="24">
                  <c:v>186.7</c:v>
                </c:pt>
                <c:pt idx="25">
                  <c:v>187</c:v>
                </c:pt>
                <c:pt idx="26">
                  <c:v>186.7</c:v>
                </c:pt>
                <c:pt idx="27">
                  <c:v>186.5</c:v>
                </c:pt>
                <c:pt idx="28">
                  <c:v>185.2</c:v>
                </c:pt>
                <c:pt idx="29">
                  <c:v>183.9</c:v>
                </c:pt>
                <c:pt idx="30">
                  <c:v>182</c:v>
                </c:pt>
                <c:pt idx="31">
                  <c:v>179.7</c:v>
                </c:pt>
                <c:pt idx="32">
                  <c:v>177.1</c:v>
                </c:pt>
                <c:pt idx="33">
                  <c:v>177.1</c:v>
                </c:pt>
                <c:pt idx="34">
                  <c:v>174.2</c:v>
                </c:pt>
                <c:pt idx="35">
                  <c:v>153.4</c:v>
                </c:pt>
                <c:pt idx="36">
                  <c:v>124.7</c:v>
                </c:pt>
                <c:pt idx="37">
                  <c:v>93.4</c:v>
                </c:pt>
                <c:pt idx="38">
                  <c:v>61.8</c:v>
                </c:pt>
                <c:pt idx="39">
                  <c:v>32.1</c:v>
                </c:pt>
                <c:pt idx="40">
                  <c:v>11.9</c:v>
                </c:pt>
                <c:pt idx="41">
                  <c:v>9.1</c:v>
                </c:pt>
                <c:pt idx="42">
                  <c:v>6.4</c:v>
                </c:pt>
                <c:pt idx="43">
                  <c:v>4.8</c:v>
                </c:pt>
                <c:pt idx="44">
                  <c:v>2.5999999999999996</c:v>
                </c:pt>
                <c:pt idx="45">
                  <c:v>1.7999999999999998</c:v>
                </c:pt>
                <c:pt idx="46">
                  <c:v>0.79999999999999982</c:v>
                </c:pt>
                <c:pt idx="47">
                  <c:v>0.29999999999999982</c:v>
                </c:pt>
                <c:pt idx="48">
                  <c:v>0.20000000000000018</c:v>
                </c:pt>
                <c:pt idx="49">
                  <c:v>0.79999999999999982</c:v>
                </c:pt>
                <c:pt idx="50">
                  <c:v>1.6</c:v>
                </c:pt>
                <c:pt idx="51">
                  <c:v>4.9000000000000004</c:v>
                </c:pt>
                <c:pt idx="52">
                  <c:v>9.4</c:v>
                </c:pt>
                <c:pt idx="53">
                  <c:v>33.299999999999997</c:v>
                </c:pt>
                <c:pt idx="54">
                  <c:v>60.8</c:v>
                </c:pt>
                <c:pt idx="55">
                  <c:v>92.1</c:v>
                </c:pt>
                <c:pt idx="56">
                  <c:v>124.9</c:v>
                </c:pt>
                <c:pt idx="57">
                  <c:v>153</c:v>
                </c:pt>
                <c:pt idx="58">
                  <c:v>173.8</c:v>
                </c:pt>
                <c:pt idx="59">
                  <c:v>185.8</c:v>
                </c:pt>
                <c:pt idx="60">
                  <c:v>187</c:v>
                </c:pt>
                <c:pt idx="61">
                  <c:v>187.4</c:v>
                </c:pt>
                <c:pt idx="62">
                  <c:v>187.3</c:v>
                </c:pt>
                <c:pt idx="63">
                  <c:v>187</c:v>
                </c:pt>
                <c:pt idx="64">
                  <c:v>186.4</c:v>
                </c:pt>
                <c:pt idx="65">
                  <c:v>175.6</c:v>
                </c:pt>
                <c:pt idx="66">
                  <c:v>155.5</c:v>
                </c:pt>
                <c:pt idx="67">
                  <c:v>127.30000000000001</c:v>
                </c:pt>
                <c:pt idx="68">
                  <c:v>96.1</c:v>
                </c:pt>
                <c:pt idx="69">
                  <c:v>63</c:v>
                </c:pt>
                <c:pt idx="70">
                  <c:v>35.5</c:v>
                </c:pt>
                <c:pt idx="71">
                  <c:v>13.6</c:v>
                </c:pt>
                <c:pt idx="72">
                  <c:v>2.4000000000000004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9-46A9-84BB-CCCAF9C2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08720"/>
        <c:axId val="574205904"/>
      </c:scatterChart>
      <c:valAx>
        <c:axId val="5742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05904"/>
        <c:crosses val="autoZero"/>
        <c:crossBetween val="midCat"/>
      </c:valAx>
      <c:valAx>
        <c:axId val="5742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'half wave'!$C$2:$C$74</c:f>
              <c:numCache>
                <c:formatCode>General</c:formatCode>
                <c:ptCount val="73"/>
                <c:pt idx="0">
                  <c:v>178</c:v>
                </c:pt>
                <c:pt idx="1">
                  <c:v>176</c:v>
                </c:pt>
                <c:pt idx="2">
                  <c:v>174</c:v>
                </c:pt>
                <c:pt idx="3">
                  <c:v>172</c:v>
                </c:pt>
                <c:pt idx="4">
                  <c:v>170</c:v>
                </c:pt>
                <c:pt idx="5">
                  <c:v>168</c:v>
                </c:pt>
                <c:pt idx="6">
                  <c:v>166</c:v>
                </c:pt>
                <c:pt idx="7">
                  <c:v>164</c:v>
                </c:pt>
                <c:pt idx="8">
                  <c:v>162</c:v>
                </c:pt>
                <c:pt idx="9">
                  <c:v>160</c:v>
                </c:pt>
                <c:pt idx="10">
                  <c:v>158</c:v>
                </c:pt>
                <c:pt idx="11">
                  <c:v>156</c:v>
                </c:pt>
                <c:pt idx="12">
                  <c:v>154</c:v>
                </c:pt>
                <c:pt idx="13">
                  <c:v>152</c:v>
                </c:pt>
                <c:pt idx="14">
                  <c:v>142</c:v>
                </c:pt>
                <c:pt idx="15">
                  <c:v>132</c:v>
                </c:pt>
                <c:pt idx="16">
                  <c:v>122</c:v>
                </c:pt>
                <c:pt idx="17">
                  <c:v>112</c:v>
                </c:pt>
                <c:pt idx="18">
                  <c:v>102</c:v>
                </c:pt>
                <c:pt idx="19">
                  <c:v>100</c:v>
                </c:pt>
                <c:pt idx="20">
                  <c:v>98</c:v>
                </c:pt>
                <c:pt idx="21">
                  <c:v>96</c:v>
                </c:pt>
                <c:pt idx="22">
                  <c:v>94</c:v>
                </c:pt>
                <c:pt idx="23">
                  <c:v>92</c:v>
                </c:pt>
                <c:pt idx="24">
                  <c:v>90</c:v>
                </c:pt>
                <c:pt idx="25">
                  <c:v>88</c:v>
                </c:pt>
                <c:pt idx="26">
                  <c:v>86</c:v>
                </c:pt>
                <c:pt idx="27">
                  <c:v>84</c:v>
                </c:pt>
                <c:pt idx="28">
                  <c:v>82</c:v>
                </c:pt>
                <c:pt idx="29">
                  <c:v>80</c:v>
                </c:pt>
                <c:pt idx="30">
                  <c:v>78</c:v>
                </c:pt>
                <c:pt idx="31">
                  <c:v>76</c:v>
                </c:pt>
                <c:pt idx="32">
                  <c:v>74</c:v>
                </c:pt>
                <c:pt idx="33">
                  <c:v>72</c:v>
                </c:pt>
                <c:pt idx="34">
                  <c:v>62</c:v>
                </c:pt>
                <c:pt idx="35">
                  <c:v>52</c:v>
                </c:pt>
                <c:pt idx="36">
                  <c:v>42</c:v>
                </c:pt>
                <c:pt idx="37">
                  <c:v>32</c:v>
                </c:pt>
                <c:pt idx="38">
                  <c:v>22</c:v>
                </c:pt>
                <c:pt idx="39">
                  <c:v>12</c:v>
                </c:pt>
                <c:pt idx="40">
                  <c:v>10</c:v>
                </c:pt>
                <c:pt idx="41">
                  <c:v>8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358</c:v>
                </c:pt>
                <c:pt idx="47">
                  <c:v>356</c:v>
                </c:pt>
                <c:pt idx="48">
                  <c:v>354</c:v>
                </c:pt>
                <c:pt idx="49">
                  <c:v>352</c:v>
                </c:pt>
                <c:pt idx="50">
                  <c:v>348</c:v>
                </c:pt>
                <c:pt idx="51">
                  <c:v>344</c:v>
                </c:pt>
                <c:pt idx="52">
                  <c:v>332</c:v>
                </c:pt>
                <c:pt idx="53">
                  <c:v>322</c:v>
                </c:pt>
                <c:pt idx="54">
                  <c:v>312</c:v>
                </c:pt>
                <c:pt idx="55">
                  <c:v>302</c:v>
                </c:pt>
                <c:pt idx="56">
                  <c:v>292</c:v>
                </c:pt>
                <c:pt idx="57">
                  <c:v>282</c:v>
                </c:pt>
                <c:pt idx="58">
                  <c:v>272</c:v>
                </c:pt>
                <c:pt idx="59">
                  <c:v>270</c:v>
                </c:pt>
                <c:pt idx="60">
                  <c:v>268</c:v>
                </c:pt>
                <c:pt idx="61">
                  <c:v>266</c:v>
                </c:pt>
                <c:pt idx="62">
                  <c:v>264</c:v>
                </c:pt>
                <c:pt idx="63">
                  <c:v>262</c:v>
                </c:pt>
                <c:pt idx="64">
                  <c:v>252</c:v>
                </c:pt>
                <c:pt idx="65">
                  <c:v>242</c:v>
                </c:pt>
                <c:pt idx="66">
                  <c:v>232</c:v>
                </c:pt>
                <c:pt idx="67">
                  <c:v>222</c:v>
                </c:pt>
                <c:pt idx="68">
                  <c:v>212</c:v>
                </c:pt>
                <c:pt idx="69">
                  <c:v>202</c:v>
                </c:pt>
                <c:pt idx="70">
                  <c:v>192</c:v>
                </c:pt>
                <c:pt idx="71">
                  <c:v>182</c:v>
                </c:pt>
                <c:pt idx="72">
                  <c:v>180</c:v>
                </c:pt>
              </c:numCache>
            </c:numRef>
          </c:xVal>
          <c:yVal>
            <c:numRef>
              <c:f>'half wave'!$D$2:$D$74</c:f>
              <c:numCache>
                <c:formatCode>General</c:formatCode>
                <c:ptCount val="73"/>
                <c:pt idx="0">
                  <c:v>0.70000000000000018</c:v>
                </c:pt>
                <c:pt idx="1">
                  <c:v>0.70000000000000018</c:v>
                </c:pt>
                <c:pt idx="2">
                  <c:v>0.89999999999999991</c:v>
                </c:pt>
                <c:pt idx="3">
                  <c:v>1.7999999999999998</c:v>
                </c:pt>
                <c:pt idx="4">
                  <c:v>3.3</c:v>
                </c:pt>
                <c:pt idx="5">
                  <c:v>4.5</c:v>
                </c:pt>
                <c:pt idx="6">
                  <c:v>6.1</c:v>
                </c:pt>
                <c:pt idx="7">
                  <c:v>9.1999999999999993</c:v>
                </c:pt>
                <c:pt idx="8">
                  <c:v>12.2</c:v>
                </c:pt>
                <c:pt idx="9">
                  <c:v>16.100000000000001</c:v>
                </c:pt>
                <c:pt idx="10">
                  <c:v>18.7</c:v>
                </c:pt>
                <c:pt idx="11">
                  <c:v>24</c:v>
                </c:pt>
                <c:pt idx="12">
                  <c:v>27.2</c:v>
                </c:pt>
                <c:pt idx="13">
                  <c:v>33.5</c:v>
                </c:pt>
                <c:pt idx="14">
                  <c:v>62.900000000000006</c:v>
                </c:pt>
                <c:pt idx="15">
                  <c:v>93.6</c:v>
                </c:pt>
                <c:pt idx="16">
                  <c:v>124.5</c:v>
                </c:pt>
                <c:pt idx="17">
                  <c:v>154.19999999999999</c:v>
                </c:pt>
                <c:pt idx="18">
                  <c:v>173.9</c:v>
                </c:pt>
                <c:pt idx="19">
                  <c:v>178.1</c:v>
                </c:pt>
                <c:pt idx="20">
                  <c:v>180.2</c:v>
                </c:pt>
                <c:pt idx="21">
                  <c:v>182.4</c:v>
                </c:pt>
                <c:pt idx="22">
                  <c:v>184.7</c:v>
                </c:pt>
                <c:pt idx="23">
                  <c:v>185.8</c:v>
                </c:pt>
                <c:pt idx="24">
                  <c:v>186.7</c:v>
                </c:pt>
                <c:pt idx="25">
                  <c:v>187</c:v>
                </c:pt>
                <c:pt idx="26">
                  <c:v>186.7</c:v>
                </c:pt>
                <c:pt idx="27">
                  <c:v>186.5</c:v>
                </c:pt>
                <c:pt idx="28">
                  <c:v>185.2</c:v>
                </c:pt>
                <c:pt idx="29">
                  <c:v>183.9</c:v>
                </c:pt>
                <c:pt idx="30">
                  <c:v>182</c:v>
                </c:pt>
                <c:pt idx="31">
                  <c:v>179.7</c:v>
                </c:pt>
                <c:pt idx="32">
                  <c:v>177.1</c:v>
                </c:pt>
                <c:pt idx="33">
                  <c:v>177.1</c:v>
                </c:pt>
                <c:pt idx="34">
                  <c:v>174.2</c:v>
                </c:pt>
                <c:pt idx="35">
                  <c:v>153.4</c:v>
                </c:pt>
                <c:pt idx="36">
                  <c:v>124.7</c:v>
                </c:pt>
                <c:pt idx="37">
                  <c:v>93.4</c:v>
                </c:pt>
                <c:pt idx="38">
                  <c:v>61.8</c:v>
                </c:pt>
                <c:pt idx="39">
                  <c:v>32.1</c:v>
                </c:pt>
                <c:pt idx="40">
                  <c:v>11.9</c:v>
                </c:pt>
                <c:pt idx="41">
                  <c:v>9.1</c:v>
                </c:pt>
                <c:pt idx="42">
                  <c:v>6.4</c:v>
                </c:pt>
                <c:pt idx="43">
                  <c:v>4.8</c:v>
                </c:pt>
                <c:pt idx="44">
                  <c:v>2.5999999999999996</c:v>
                </c:pt>
                <c:pt idx="45">
                  <c:v>1.7999999999999998</c:v>
                </c:pt>
                <c:pt idx="46">
                  <c:v>0.79999999999999982</c:v>
                </c:pt>
                <c:pt idx="47">
                  <c:v>0.29999999999999982</c:v>
                </c:pt>
                <c:pt idx="48">
                  <c:v>0.20000000000000018</c:v>
                </c:pt>
                <c:pt idx="49">
                  <c:v>0.79999999999999982</c:v>
                </c:pt>
                <c:pt idx="50">
                  <c:v>1.6</c:v>
                </c:pt>
                <c:pt idx="51">
                  <c:v>4.9000000000000004</c:v>
                </c:pt>
                <c:pt idx="52">
                  <c:v>9.4</c:v>
                </c:pt>
                <c:pt idx="53">
                  <c:v>33.299999999999997</c:v>
                </c:pt>
                <c:pt idx="54">
                  <c:v>60.8</c:v>
                </c:pt>
                <c:pt idx="55">
                  <c:v>92.1</c:v>
                </c:pt>
                <c:pt idx="56">
                  <c:v>124.9</c:v>
                </c:pt>
                <c:pt idx="57">
                  <c:v>153</c:v>
                </c:pt>
                <c:pt idx="58">
                  <c:v>173.8</c:v>
                </c:pt>
                <c:pt idx="59">
                  <c:v>185.8</c:v>
                </c:pt>
                <c:pt idx="60">
                  <c:v>187</c:v>
                </c:pt>
                <c:pt idx="61">
                  <c:v>187.4</c:v>
                </c:pt>
                <c:pt idx="62">
                  <c:v>187.3</c:v>
                </c:pt>
                <c:pt idx="63">
                  <c:v>187</c:v>
                </c:pt>
                <c:pt idx="64">
                  <c:v>186.4</c:v>
                </c:pt>
                <c:pt idx="65">
                  <c:v>175.6</c:v>
                </c:pt>
                <c:pt idx="66">
                  <c:v>155.5</c:v>
                </c:pt>
                <c:pt idx="67">
                  <c:v>127.30000000000001</c:v>
                </c:pt>
                <c:pt idx="68">
                  <c:v>96.1</c:v>
                </c:pt>
                <c:pt idx="69">
                  <c:v>63</c:v>
                </c:pt>
                <c:pt idx="70">
                  <c:v>35.5</c:v>
                </c:pt>
                <c:pt idx="71">
                  <c:v>13.6</c:v>
                </c:pt>
                <c:pt idx="72">
                  <c:v>2.4000000000000004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C-4DA1-800C-8CC7E47A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08720"/>
        <c:axId val="574205904"/>
      </c:scatterChart>
      <c:valAx>
        <c:axId val="5742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05904"/>
        <c:crosses val="autoZero"/>
        <c:crossBetween val="midCat"/>
      </c:valAx>
      <c:valAx>
        <c:axId val="5742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'quarter wave'!$K$1</c:f>
              <c:strCache>
                <c:ptCount val="1"/>
                <c:pt idx="0">
                  <c:v>y = r sin 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'quarter wave'!$J$2:$J$60</c:f>
              <c:numCache>
                <c:formatCode>General</c:formatCode>
                <c:ptCount val="59"/>
                <c:pt idx="0">
                  <c:v>-98.439996461380929</c:v>
                </c:pt>
                <c:pt idx="1">
                  <c:v>-99.257623000852504</c:v>
                </c:pt>
                <c:pt idx="2">
                  <c:v>-100.14835486358513</c:v>
                </c:pt>
                <c:pt idx="3">
                  <c:v>-100.21512855664692</c:v>
                </c:pt>
                <c:pt idx="4">
                  <c:v>-100.25342925664278</c:v>
                </c:pt>
                <c:pt idx="5">
                  <c:v>-100.1623143151417</c:v>
                </c:pt>
                <c:pt idx="6">
                  <c:v>-100.13451895168284</c:v>
                </c:pt>
                <c:pt idx="7">
                  <c:v>-99.682837868803674</c:v>
                </c:pt>
                <c:pt idx="8">
                  <c:v>-99.100088997954998</c:v>
                </c:pt>
                <c:pt idx="9">
                  <c:v>-98.103909610048817</c:v>
                </c:pt>
                <c:pt idx="10">
                  <c:v>-97.076149573142629</c:v>
                </c:pt>
                <c:pt idx="11">
                  <c:v>-93.062676287330902</c:v>
                </c:pt>
                <c:pt idx="12">
                  <c:v>-87.380560147301381</c:v>
                </c:pt>
                <c:pt idx="13">
                  <c:v>-80.358062083180769</c:v>
                </c:pt>
                <c:pt idx="14">
                  <c:v>-72.105538853643921</c:v>
                </c:pt>
                <c:pt idx="15">
                  <c:v>-62.797470483217147</c:v>
                </c:pt>
                <c:pt idx="16">
                  <c:v>-53.044918349743796</c:v>
                </c:pt>
                <c:pt idx="17">
                  <c:v>-35.999693627269146</c:v>
                </c:pt>
                <c:pt idx="18">
                  <c:v>-18.982337371661426</c:v>
                </c:pt>
                <c:pt idx="19">
                  <c:v>-3.0257863641068328</c:v>
                </c:pt>
                <c:pt idx="20">
                  <c:v>11.565284689781439</c:v>
                </c:pt>
                <c:pt idx="21">
                  <c:v>24.783162948870785</c:v>
                </c:pt>
                <c:pt idx="22">
                  <c:v>37.088253460085376</c:v>
                </c:pt>
                <c:pt idx="23">
                  <c:v>48.945087288389836</c:v>
                </c:pt>
                <c:pt idx="24">
                  <c:v>60.491988793859882</c:v>
                </c:pt>
                <c:pt idx="25">
                  <c:v>71.829673744449281</c:v>
                </c:pt>
                <c:pt idx="26">
                  <c:v>76.374966782297179</c:v>
                </c:pt>
                <c:pt idx="27">
                  <c:v>80.666063909841654</c:v>
                </c:pt>
                <c:pt idx="28">
                  <c:v>84.666305132810351</c:v>
                </c:pt>
                <c:pt idx="29">
                  <c:v>88.532202195919169</c:v>
                </c:pt>
                <c:pt idx="30">
                  <c:v>93.556736536159761</c:v>
                </c:pt>
                <c:pt idx="31">
                  <c:v>97.462007710384825</c:v>
                </c:pt>
                <c:pt idx="32">
                  <c:v>100.73859536352485</c:v>
                </c:pt>
                <c:pt idx="33">
                  <c:v>99.819021329150274</c:v>
                </c:pt>
                <c:pt idx="34">
                  <c:v>97.863715526771287</c:v>
                </c:pt>
                <c:pt idx="35">
                  <c:v>92.797792009473213</c:v>
                </c:pt>
                <c:pt idx="36">
                  <c:v>84.159548485197902</c:v>
                </c:pt>
                <c:pt idx="37">
                  <c:v>71.530061819761897</c:v>
                </c:pt>
                <c:pt idx="38">
                  <c:v>55.906482376603094</c:v>
                </c:pt>
                <c:pt idx="39">
                  <c:v>51.20000000000001</c:v>
                </c:pt>
                <c:pt idx="40">
                  <c:v>47.792205091603641</c:v>
                </c:pt>
                <c:pt idx="41">
                  <c:v>44.31932294037572</c:v>
                </c:pt>
                <c:pt idx="42">
                  <c:v>40.836358964810294</c:v>
                </c:pt>
                <c:pt idx="43">
                  <c:v>37.160974066858465</c:v>
                </c:pt>
                <c:pt idx="44">
                  <c:v>30.283665448744827</c:v>
                </c:pt>
                <c:pt idx="45">
                  <c:v>23.297078546247974</c:v>
                </c:pt>
                <c:pt idx="46">
                  <c:v>16.375023153991496</c:v>
                </c:pt>
                <c:pt idx="47">
                  <c:v>9.6584300059311357</c:v>
                </c:pt>
                <c:pt idx="48">
                  <c:v>-3.1514245522358184</c:v>
                </c:pt>
                <c:pt idx="49">
                  <c:v>-12.121977093621732</c:v>
                </c:pt>
                <c:pt idx="50">
                  <c:v>-26.050132625808079</c:v>
                </c:pt>
                <c:pt idx="51">
                  <c:v>-38.027196585657151</c:v>
                </c:pt>
                <c:pt idx="52">
                  <c:v>-49.314484173585207</c:v>
                </c:pt>
                <c:pt idx="53">
                  <c:v>-59.377271555643802</c:v>
                </c:pt>
                <c:pt idx="54">
                  <c:v>-68.098262121361017</c:v>
                </c:pt>
                <c:pt idx="55">
                  <c:v>-77.327133470870066</c:v>
                </c:pt>
                <c:pt idx="56">
                  <c:v>-85.392285544061224</c:v>
                </c:pt>
                <c:pt idx="57">
                  <c:v>-92.243773333862535</c:v>
                </c:pt>
                <c:pt idx="58">
                  <c:v>-96.899999999999991</c:v>
                </c:pt>
              </c:numCache>
            </c:numRef>
          </c:xVal>
          <c:yVal>
            <c:numRef>
              <c:f>'quarter wave'!$K$2:$K$60</c:f>
              <c:numCache>
                <c:formatCode>General</c:formatCode>
                <c:ptCount val="59"/>
                <c:pt idx="0">
                  <c:v>3.4376004251963623</c:v>
                </c:pt>
                <c:pt idx="1">
                  <c:v>6.9407691375404896</c:v>
                </c:pt>
                <c:pt idx="2">
                  <c:v>10.526016251052731</c:v>
                </c:pt>
                <c:pt idx="3">
                  <c:v>14.084317817158611</c:v>
                </c:pt>
                <c:pt idx="4">
                  <c:v>17.677384486493501</c:v>
                </c:pt>
                <c:pt idx="5">
                  <c:v>21.290157139738554</c:v>
                </c:pt>
                <c:pt idx="6">
                  <c:v>24.966339625885709</c:v>
                </c:pt>
                <c:pt idx="7">
                  <c:v>28.583593798222818</c:v>
                </c:pt>
                <c:pt idx="8">
                  <c:v>32.199570813869528</c:v>
                </c:pt>
                <c:pt idx="9">
                  <c:v>35.70690296319983</c:v>
                </c:pt>
                <c:pt idx="10">
                  <c:v>39.221310330646013</c:v>
                </c:pt>
                <c:pt idx="11">
                  <c:v>49.482302717632876</c:v>
                </c:pt>
                <c:pt idx="12">
                  <c:v>58.938932025816719</c:v>
                </c:pt>
                <c:pt idx="13">
                  <c:v>67.428420256117988</c:v>
                </c:pt>
                <c:pt idx="14">
                  <c:v>74.667471275151982</c:v>
                </c:pt>
                <c:pt idx="15">
                  <c:v>80.377096867885641</c:v>
                </c:pt>
                <c:pt idx="16">
                  <c:v>84.889614425258245</c:v>
                </c:pt>
                <c:pt idx="17">
                  <c:v>89.10236842386827</c:v>
                </c:pt>
                <c:pt idx="18">
                  <c:v>89.304875946996461</c:v>
                </c:pt>
                <c:pt idx="19">
                  <c:v>86.647184702555606</c:v>
                </c:pt>
                <c:pt idx="20">
                  <c:v>82.291276512424488</c:v>
                </c:pt>
                <c:pt idx="21">
                  <c:v>76.274732606871311</c:v>
                </c:pt>
                <c:pt idx="22">
                  <c:v>69.752859835855219</c:v>
                </c:pt>
                <c:pt idx="23">
                  <c:v>62.646854911734401</c:v>
                </c:pt>
                <c:pt idx="24">
                  <c:v>54.467231357611055</c:v>
                </c:pt>
                <c:pt idx="25">
                  <c:v>44.884161680552459</c:v>
                </c:pt>
                <c:pt idx="26">
                  <c:v>40.609290180979556</c:v>
                </c:pt>
                <c:pt idx="27">
                  <c:v>35.914845583593156</c:v>
                </c:pt>
                <c:pt idx="28">
                  <c:v>30.81601491364275</c:v>
                </c:pt>
                <c:pt idx="29">
                  <c:v>25.386200470745621</c:v>
                </c:pt>
                <c:pt idx="30">
                  <c:v>16.496576878358383</c:v>
                </c:pt>
                <c:pt idx="31">
                  <c:v>6.815207484801042</c:v>
                </c:pt>
                <c:pt idx="32">
                  <c:v>3.5178692676120975</c:v>
                </c:pt>
                <c:pt idx="33">
                  <c:v>-14.028648576774641</c:v>
                </c:pt>
                <c:pt idx="34">
                  <c:v>-31.797848721182106</c:v>
                </c:pt>
                <c:pt idx="35">
                  <c:v>-49.341461248797124</c:v>
                </c:pt>
                <c:pt idx="36">
                  <c:v>-65.752645564780295</c:v>
                </c:pt>
                <c:pt idx="37">
                  <c:v>-79.442181843533476</c:v>
                </c:pt>
                <c:pt idx="38">
                  <c:v>-89.469074144502969</c:v>
                </c:pt>
                <c:pt idx="39">
                  <c:v>-88.681001347526504</c:v>
                </c:pt>
                <c:pt idx="40">
                  <c:v>-89.884064953038774</c:v>
                </c:pt>
                <c:pt idx="41">
                  <c:v>-90.868078080845777</c:v>
                </c:pt>
                <c:pt idx="42">
                  <c:v>-91.71996394731714</c:v>
                </c:pt>
                <c:pt idx="43">
                  <c:v>-91.97663837302531</c:v>
                </c:pt>
                <c:pt idx="44">
                  <c:v>-93.203538596925057</c:v>
                </c:pt>
                <c:pt idx="45">
                  <c:v>-93.439478440378466</c:v>
                </c:pt>
                <c:pt idx="46">
                  <c:v>-92.86737110905122</c:v>
                </c:pt>
                <c:pt idx="47">
                  <c:v>-91.893823132028459</c:v>
                </c:pt>
                <c:pt idx="48">
                  <c:v>-90.244991679824338</c:v>
                </c:pt>
                <c:pt idx="49">
                  <c:v>-86.252348787390758</c:v>
                </c:pt>
                <c:pt idx="50">
                  <c:v>-80.174064323681435</c:v>
                </c:pt>
                <c:pt idx="51">
                  <c:v>-71.518755021573085</c:v>
                </c:pt>
                <c:pt idx="52">
                  <c:v>-63.119661363898437</c:v>
                </c:pt>
                <c:pt idx="53">
                  <c:v>-53.463535448072776</c:v>
                </c:pt>
                <c:pt idx="54">
                  <c:v>-42.55251691792634</c:v>
                </c:pt>
                <c:pt idx="55">
                  <c:v>-31.242189890887058</c:v>
                </c:pt>
                <c:pt idx="56">
                  <c:v>-18.150690608390406</c:v>
                </c:pt>
                <c:pt idx="57">
                  <c:v>-3.2212235456408331</c:v>
                </c:pt>
                <c:pt idx="58">
                  <c:v>1.1871688528064526E-14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5-42BF-99FF-F85A580C4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32816"/>
        <c:axId val="462733872"/>
      </c:scatterChart>
      <c:valAx>
        <c:axId val="4627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3872"/>
        <c:crosses val="autoZero"/>
        <c:crossBetween val="midCat"/>
      </c:valAx>
      <c:valAx>
        <c:axId val="4627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3"/>
              <c:layout>
                <c:manualLayout>
                  <c:x val="-0.18187510936132989"/>
                  <c:y val="9.9002705724791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DA-42EA-A310-0C8E23D1B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'quarter wave'!$E$2:$E$60</c:f>
              <c:numCache>
                <c:formatCode>General</c:formatCode>
                <c:ptCount val="59"/>
                <c:pt idx="0">
                  <c:v>178</c:v>
                </c:pt>
                <c:pt idx="1">
                  <c:v>176</c:v>
                </c:pt>
                <c:pt idx="2">
                  <c:v>174</c:v>
                </c:pt>
                <c:pt idx="3">
                  <c:v>172</c:v>
                </c:pt>
                <c:pt idx="4">
                  <c:v>170</c:v>
                </c:pt>
                <c:pt idx="5">
                  <c:v>168</c:v>
                </c:pt>
                <c:pt idx="6">
                  <c:v>166</c:v>
                </c:pt>
                <c:pt idx="7">
                  <c:v>164</c:v>
                </c:pt>
                <c:pt idx="8">
                  <c:v>162</c:v>
                </c:pt>
                <c:pt idx="9">
                  <c:v>160</c:v>
                </c:pt>
                <c:pt idx="10">
                  <c:v>158</c:v>
                </c:pt>
                <c:pt idx="11">
                  <c:v>152</c:v>
                </c:pt>
                <c:pt idx="12">
                  <c:v>146</c:v>
                </c:pt>
                <c:pt idx="13">
                  <c:v>140</c:v>
                </c:pt>
                <c:pt idx="14">
                  <c:v>134</c:v>
                </c:pt>
                <c:pt idx="15">
                  <c:v>128</c:v>
                </c:pt>
                <c:pt idx="16">
                  <c:v>122</c:v>
                </c:pt>
                <c:pt idx="17">
                  <c:v>112</c:v>
                </c:pt>
                <c:pt idx="18">
                  <c:v>102</c:v>
                </c:pt>
                <c:pt idx="19">
                  <c:v>92</c:v>
                </c:pt>
                <c:pt idx="20">
                  <c:v>82</c:v>
                </c:pt>
                <c:pt idx="21">
                  <c:v>72</c:v>
                </c:pt>
                <c:pt idx="22">
                  <c:v>62</c:v>
                </c:pt>
                <c:pt idx="23">
                  <c:v>52</c:v>
                </c:pt>
                <c:pt idx="24">
                  <c:v>42</c:v>
                </c:pt>
                <c:pt idx="25">
                  <c:v>32</c:v>
                </c:pt>
                <c:pt idx="26">
                  <c:v>28</c:v>
                </c:pt>
                <c:pt idx="27">
                  <c:v>24</c:v>
                </c:pt>
                <c:pt idx="28">
                  <c:v>20</c:v>
                </c:pt>
                <c:pt idx="29">
                  <c:v>16</c:v>
                </c:pt>
                <c:pt idx="30">
                  <c:v>10</c:v>
                </c:pt>
                <c:pt idx="31">
                  <c:v>4</c:v>
                </c:pt>
                <c:pt idx="32">
                  <c:v>2</c:v>
                </c:pt>
                <c:pt idx="33">
                  <c:v>352</c:v>
                </c:pt>
                <c:pt idx="34">
                  <c:v>342</c:v>
                </c:pt>
                <c:pt idx="35">
                  <c:v>332</c:v>
                </c:pt>
                <c:pt idx="36">
                  <c:v>322</c:v>
                </c:pt>
                <c:pt idx="37">
                  <c:v>312</c:v>
                </c:pt>
                <c:pt idx="38">
                  <c:v>302</c:v>
                </c:pt>
                <c:pt idx="39">
                  <c:v>300</c:v>
                </c:pt>
                <c:pt idx="40">
                  <c:v>298</c:v>
                </c:pt>
                <c:pt idx="41">
                  <c:v>296</c:v>
                </c:pt>
                <c:pt idx="42">
                  <c:v>294</c:v>
                </c:pt>
                <c:pt idx="43">
                  <c:v>292</c:v>
                </c:pt>
                <c:pt idx="44">
                  <c:v>288</c:v>
                </c:pt>
                <c:pt idx="45">
                  <c:v>284</c:v>
                </c:pt>
                <c:pt idx="46">
                  <c:v>280</c:v>
                </c:pt>
                <c:pt idx="47">
                  <c:v>276</c:v>
                </c:pt>
                <c:pt idx="48">
                  <c:v>268</c:v>
                </c:pt>
                <c:pt idx="49">
                  <c:v>262</c:v>
                </c:pt>
                <c:pt idx="50">
                  <c:v>252</c:v>
                </c:pt>
                <c:pt idx="51">
                  <c:v>242</c:v>
                </c:pt>
                <c:pt idx="52">
                  <c:v>232</c:v>
                </c:pt>
                <c:pt idx="53">
                  <c:v>222</c:v>
                </c:pt>
                <c:pt idx="54">
                  <c:v>212</c:v>
                </c:pt>
                <c:pt idx="55">
                  <c:v>202</c:v>
                </c:pt>
                <c:pt idx="56">
                  <c:v>192</c:v>
                </c:pt>
                <c:pt idx="57">
                  <c:v>182</c:v>
                </c:pt>
                <c:pt idx="58">
                  <c:v>180</c:v>
                </c:pt>
              </c:numCache>
            </c:numRef>
          </c:xVal>
          <c:yVal>
            <c:numRef>
              <c:f>'quarter wave'!$F$2:$F$60</c:f>
              <c:numCache>
                <c:formatCode>General</c:formatCode>
                <c:ptCount val="59"/>
                <c:pt idx="0">
                  <c:v>98.5</c:v>
                </c:pt>
                <c:pt idx="1">
                  <c:v>99.5</c:v>
                </c:pt>
                <c:pt idx="2">
                  <c:v>100.7</c:v>
                </c:pt>
                <c:pt idx="3">
                  <c:v>101.2</c:v>
                </c:pt>
                <c:pt idx="4">
                  <c:v>101.8</c:v>
                </c:pt>
                <c:pt idx="5">
                  <c:v>102.39999999999999</c:v>
                </c:pt>
                <c:pt idx="6">
                  <c:v>103.2</c:v>
                </c:pt>
                <c:pt idx="7">
                  <c:v>103.7</c:v>
                </c:pt>
                <c:pt idx="8">
                  <c:v>104.2</c:v>
                </c:pt>
                <c:pt idx="9">
                  <c:v>104.39999999999999</c:v>
                </c:pt>
                <c:pt idx="10">
                  <c:v>104.7</c:v>
                </c:pt>
                <c:pt idx="11">
                  <c:v>105.39999999999999</c:v>
                </c:pt>
                <c:pt idx="12">
                  <c:v>105.39999999999999</c:v>
                </c:pt>
                <c:pt idx="13">
                  <c:v>104.89999999999999</c:v>
                </c:pt>
                <c:pt idx="14">
                  <c:v>103.8</c:v>
                </c:pt>
                <c:pt idx="15">
                  <c:v>102</c:v>
                </c:pt>
                <c:pt idx="16">
                  <c:v>100.1</c:v>
                </c:pt>
                <c:pt idx="17">
                  <c:v>96.1</c:v>
                </c:pt>
                <c:pt idx="18">
                  <c:v>91.3</c:v>
                </c:pt>
                <c:pt idx="19">
                  <c:v>86.7</c:v>
                </c:pt>
                <c:pt idx="20">
                  <c:v>83.1</c:v>
                </c:pt>
                <c:pt idx="21">
                  <c:v>80.2</c:v>
                </c:pt>
                <c:pt idx="22">
                  <c:v>79</c:v>
                </c:pt>
                <c:pt idx="23">
                  <c:v>79.5</c:v>
                </c:pt>
                <c:pt idx="24">
                  <c:v>81.399999999999991</c:v>
                </c:pt>
                <c:pt idx="25">
                  <c:v>84.7</c:v>
                </c:pt>
                <c:pt idx="26">
                  <c:v>86.5</c:v>
                </c:pt>
                <c:pt idx="27">
                  <c:v>88.3</c:v>
                </c:pt>
                <c:pt idx="28">
                  <c:v>90.1</c:v>
                </c:pt>
                <c:pt idx="29">
                  <c:v>92.1</c:v>
                </c:pt>
                <c:pt idx="30">
                  <c:v>95</c:v>
                </c:pt>
                <c:pt idx="31">
                  <c:v>97.7</c:v>
                </c:pt>
                <c:pt idx="32">
                  <c:v>100.8</c:v>
                </c:pt>
                <c:pt idx="33">
                  <c:v>100.8</c:v>
                </c:pt>
                <c:pt idx="34">
                  <c:v>102.89999999999999</c:v>
                </c:pt>
                <c:pt idx="35">
                  <c:v>105.1</c:v>
                </c:pt>
                <c:pt idx="36">
                  <c:v>106.8</c:v>
                </c:pt>
                <c:pt idx="37">
                  <c:v>106.89999999999999</c:v>
                </c:pt>
                <c:pt idx="38">
                  <c:v>105.5</c:v>
                </c:pt>
                <c:pt idx="39">
                  <c:v>102.39999999999999</c:v>
                </c:pt>
                <c:pt idx="40">
                  <c:v>101.8</c:v>
                </c:pt>
                <c:pt idx="41">
                  <c:v>101.1</c:v>
                </c:pt>
                <c:pt idx="42">
                  <c:v>100.39999999999999</c:v>
                </c:pt>
                <c:pt idx="43">
                  <c:v>99.2</c:v>
                </c:pt>
                <c:pt idx="44">
                  <c:v>98</c:v>
                </c:pt>
                <c:pt idx="45">
                  <c:v>96.3</c:v>
                </c:pt>
                <c:pt idx="46">
                  <c:v>94.3</c:v>
                </c:pt>
                <c:pt idx="47">
                  <c:v>92.399999999999991</c:v>
                </c:pt>
                <c:pt idx="48">
                  <c:v>90.3</c:v>
                </c:pt>
                <c:pt idx="49">
                  <c:v>87.1</c:v>
                </c:pt>
                <c:pt idx="50">
                  <c:v>84.3</c:v>
                </c:pt>
                <c:pt idx="51">
                  <c:v>81</c:v>
                </c:pt>
                <c:pt idx="52">
                  <c:v>80.099999999999994</c:v>
                </c:pt>
                <c:pt idx="53">
                  <c:v>79.900000000000006</c:v>
                </c:pt>
                <c:pt idx="54">
                  <c:v>80.3</c:v>
                </c:pt>
                <c:pt idx="55">
                  <c:v>83.399999999999991</c:v>
                </c:pt>
                <c:pt idx="56">
                  <c:v>87.3</c:v>
                </c:pt>
                <c:pt idx="57">
                  <c:v>92.3</c:v>
                </c:pt>
                <c:pt idx="58">
                  <c:v>96.899999999999991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A-42EA-A310-0C8E23D1BA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403280"/>
        <c:axId val="532403984"/>
      </c:scatterChart>
      <c:valAx>
        <c:axId val="532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03984"/>
        <c:crosses val="autoZero"/>
        <c:crossBetween val="midCat"/>
      </c:valAx>
      <c:valAx>
        <c:axId val="532403984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0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503584</xdr:colOff>
      <xdr:row>4</xdr:row>
      <xdr:rowOff>96078</xdr:rowOff>
    </xdr:from>
    <xdr:to>
      <xdr:col>12</xdr:col>
      <xdr:colOff>198784</xdr:colOff>
      <xdr:row>19</xdr:row>
      <xdr:rowOff>56322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A2A9B-4E14-6597-DA74-71E023E5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527538</xdr:colOff>
      <xdr:row>54</xdr:row>
      <xdr:rowOff>152400</xdr:rowOff>
    </xdr:from>
    <xdr:to>
      <xdr:col>14</xdr:col>
      <xdr:colOff>331177</xdr:colOff>
      <xdr:row>69</xdr:row>
      <xdr:rowOff>169985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FEA15-31B2-9A7E-C273-C777326D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596118</xdr:colOff>
      <xdr:row>59</xdr:row>
      <xdr:rowOff>160020</xdr:rowOff>
    </xdr:from>
    <xdr:to>
      <xdr:col>22</xdr:col>
      <xdr:colOff>239737</xdr:colOff>
      <xdr:row>74</xdr:row>
      <xdr:rowOff>177605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4523E-02FE-4614-BD7E-CB0F6D6E1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261257</xdr:colOff>
      <xdr:row>1</xdr:row>
      <xdr:rowOff>84364</xdr:rowOff>
    </xdr:from>
    <xdr:to>
      <xdr:col>22</xdr:col>
      <xdr:colOff>566057</xdr:colOff>
      <xdr:row>16</xdr:row>
      <xdr:rowOff>75656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A1B6D-06E1-66BE-23F5-33E9ADAC9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388619</xdr:colOff>
      <xdr:row>20</xdr:row>
      <xdr:rowOff>72390</xdr:rowOff>
    </xdr:from>
    <xdr:to>
      <xdr:col>24</xdr:col>
      <xdr:colOff>283028</xdr:colOff>
      <xdr:row>50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6B18C-B43E-373A-0F8A-77D0CA48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B67A-735F-41A3-B00E-52FB80EF8876}">
  <dimension ref="A1:H81"/>
  <sheetViews>
    <sheetView zoomScale="130" zoomScaleNormal="130" workbookViewId="0">
      <selection sqref="A1:D1"/>
    </sheetView>
  </sheetViews>
  <sheetFormatPr defaultRowHeight="14.4" x14ac:dyDescent="0.3"/>
  <sheetData>
    <row r="1" spans="1:8" ht="28.8" x14ac:dyDescent="0.3">
      <c r="A1" s="1" t="s">
        <v>8</v>
      </c>
      <c r="B1" s="1" t="s">
        <v>1</v>
      </c>
      <c r="C1" s="1" t="s">
        <v>10</v>
      </c>
      <c r="D1" s="1" t="s">
        <v>9</v>
      </c>
    </row>
    <row r="2" spans="1:8" x14ac:dyDescent="0.3">
      <c r="A2">
        <v>120</v>
      </c>
      <c r="B2">
        <v>1560</v>
      </c>
      <c r="C2">
        <f>$H$3-A2</f>
        <v>180</v>
      </c>
      <c r="D2">
        <f>B2/10-$H$2</f>
        <v>152.6</v>
      </c>
      <c r="G2" t="s">
        <v>4</v>
      </c>
      <c r="H2">
        <v>3.4</v>
      </c>
    </row>
    <row r="3" spans="1:8" x14ac:dyDescent="0.3">
      <c r="A3">
        <v>124</v>
      </c>
      <c r="B3">
        <v>1555</v>
      </c>
      <c r="C3">
        <f t="shared" ref="C3:C50" si="0">$H$3-A3</f>
        <v>176</v>
      </c>
      <c r="D3">
        <f t="shared" ref="D3:D66" si="1">B3/10-$H$2</f>
        <v>152.1</v>
      </c>
      <c r="G3" t="s">
        <v>5</v>
      </c>
      <c r="H3">
        <v>300</v>
      </c>
    </row>
    <row r="4" spans="1:8" x14ac:dyDescent="0.3">
      <c r="A4">
        <v>128</v>
      </c>
      <c r="B4">
        <v>1537</v>
      </c>
      <c r="C4">
        <f t="shared" si="0"/>
        <v>172</v>
      </c>
      <c r="D4">
        <f t="shared" si="1"/>
        <v>150.29999999999998</v>
      </c>
    </row>
    <row r="5" spans="1:8" x14ac:dyDescent="0.3">
      <c r="A5">
        <v>132</v>
      </c>
      <c r="B5">
        <v>1508</v>
      </c>
      <c r="C5">
        <f t="shared" si="0"/>
        <v>168</v>
      </c>
      <c r="D5">
        <f t="shared" si="1"/>
        <v>147.4</v>
      </c>
    </row>
    <row r="6" spans="1:8" x14ac:dyDescent="0.3">
      <c r="A6">
        <v>136</v>
      </c>
      <c r="B6">
        <v>1486</v>
      </c>
      <c r="C6">
        <f t="shared" si="0"/>
        <v>164</v>
      </c>
      <c r="D6">
        <f t="shared" si="1"/>
        <v>145.19999999999999</v>
      </c>
    </row>
    <row r="7" spans="1:8" x14ac:dyDescent="0.3">
      <c r="A7">
        <v>140</v>
      </c>
      <c r="B7">
        <v>1397</v>
      </c>
      <c r="C7">
        <f t="shared" si="0"/>
        <v>160</v>
      </c>
      <c r="D7">
        <f t="shared" si="1"/>
        <v>136.29999999999998</v>
      </c>
    </row>
    <row r="8" spans="1:8" x14ac:dyDescent="0.3">
      <c r="A8">
        <v>142</v>
      </c>
      <c r="B8">
        <v>1364</v>
      </c>
      <c r="C8">
        <f t="shared" si="0"/>
        <v>158</v>
      </c>
      <c r="D8">
        <f t="shared" si="1"/>
        <v>133</v>
      </c>
    </row>
    <row r="9" spans="1:8" x14ac:dyDescent="0.3">
      <c r="A9">
        <v>144</v>
      </c>
      <c r="B9">
        <v>1324</v>
      </c>
      <c r="C9">
        <f t="shared" si="0"/>
        <v>156</v>
      </c>
      <c r="D9">
        <f t="shared" si="1"/>
        <v>129</v>
      </c>
    </row>
    <row r="10" spans="1:8" x14ac:dyDescent="0.3">
      <c r="A10">
        <v>146</v>
      </c>
      <c r="B10">
        <v>1278</v>
      </c>
      <c r="C10">
        <f t="shared" si="0"/>
        <v>154</v>
      </c>
      <c r="D10">
        <f t="shared" si="1"/>
        <v>124.39999999999999</v>
      </c>
    </row>
    <row r="11" spans="1:8" x14ac:dyDescent="0.3">
      <c r="A11">
        <v>148</v>
      </c>
      <c r="B11">
        <v>1246</v>
      </c>
      <c r="C11">
        <f t="shared" si="0"/>
        <v>152</v>
      </c>
      <c r="D11">
        <f t="shared" si="1"/>
        <v>121.19999999999999</v>
      </c>
    </row>
    <row r="12" spans="1:8" x14ac:dyDescent="0.3">
      <c r="A12">
        <v>150</v>
      </c>
      <c r="B12">
        <v>1199</v>
      </c>
      <c r="C12">
        <f t="shared" si="0"/>
        <v>150</v>
      </c>
      <c r="D12">
        <f t="shared" si="1"/>
        <v>116.5</v>
      </c>
    </row>
    <row r="13" spans="1:8" x14ac:dyDescent="0.3">
      <c r="A13">
        <v>152</v>
      </c>
      <c r="B13">
        <v>1157</v>
      </c>
      <c r="C13">
        <f t="shared" si="0"/>
        <v>148</v>
      </c>
      <c r="D13">
        <f t="shared" si="1"/>
        <v>112.3</v>
      </c>
    </row>
    <row r="14" spans="1:8" x14ac:dyDescent="0.3">
      <c r="A14">
        <v>154</v>
      </c>
      <c r="B14">
        <v>1107</v>
      </c>
      <c r="C14">
        <f t="shared" si="0"/>
        <v>146</v>
      </c>
      <c r="D14">
        <f t="shared" si="1"/>
        <v>107.3</v>
      </c>
    </row>
    <row r="15" spans="1:8" x14ac:dyDescent="0.3">
      <c r="A15">
        <v>160</v>
      </c>
      <c r="B15">
        <v>944</v>
      </c>
      <c r="C15">
        <f t="shared" si="0"/>
        <v>140</v>
      </c>
      <c r="D15">
        <f t="shared" si="1"/>
        <v>91</v>
      </c>
    </row>
    <row r="16" spans="1:8" x14ac:dyDescent="0.3">
      <c r="A16">
        <v>170</v>
      </c>
      <c r="B16">
        <v>687</v>
      </c>
      <c r="C16">
        <f t="shared" si="0"/>
        <v>130</v>
      </c>
      <c r="D16">
        <f t="shared" si="1"/>
        <v>65.3</v>
      </c>
    </row>
    <row r="17" spans="1:4" x14ac:dyDescent="0.3">
      <c r="A17">
        <v>174</v>
      </c>
      <c r="B17">
        <v>581</v>
      </c>
      <c r="C17">
        <f t="shared" si="0"/>
        <v>126</v>
      </c>
      <c r="D17">
        <f t="shared" si="1"/>
        <v>54.7</v>
      </c>
    </row>
    <row r="18" spans="1:4" x14ac:dyDescent="0.3">
      <c r="A18">
        <v>180</v>
      </c>
      <c r="B18">
        <v>425</v>
      </c>
      <c r="C18">
        <f t="shared" si="0"/>
        <v>120</v>
      </c>
      <c r="D18">
        <f t="shared" si="1"/>
        <v>39.1</v>
      </c>
    </row>
    <row r="19" spans="1:4" x14ac:dyDescent="0.3">
      <c r="A19">
        <v>190</v>
      </c>
      <c r="B19">
        <v>225</v>
      </c>
      <c r="C19">
        <f t="shared" si="0"/>
        <v>110</v>
      </c>
      <c r="D19">
        <f t="shared" si="1"/>
        <v>19.100000000000001</v>
      </c>
    </row>
    <row r="20" spans="1:4" x14ac:dyDescent="0.3">
      <c r="A20">
        <v>200</v>
      </c>
      <c r="B20">
        <v>86</v>
      </c>
      <c r="C20">
        <f t="shared" si="0"/>
        <v>100</v>
      </c>
      <c r="D20">
        <f t="shared" si="1"/>
        <v>5.1999999999999993</v>
      </c>
    </row>
    <row r="21" spans="1:4" x14ac:dyDescent="0.3">
      <c r="A21">
        <v>202</v>
      </c>
      <c r="B21">
        <v>69</v>
      </c>
      <c r="C21">
        <f t="shared" si="0"/>
        <v>98</v>
      </c>
      <c r="D21">
        <f t="shared" si="1"/>
        <v>3.5000000000000004</v>
      </c>
    </row>
    <row r="22" spans="1:4" x14ac:dyDescent="0.3">
      <c r="A22">
        <v>204</v>
      </c>
      <c r="B22">
        <v>55</v>
      </c>
      <c r="C22">
        <f t="shared" si="0"/>
        <v>96</v>
      </c>
      <c r="D22">
        <f t="shared" si="1"/>
        <v>2.1</v>
      </c>
    </row>
    <row r="23" spans="1:4" x14ac:dyDescent="0.3">
      <c r="A23">
        <v>206</v>
      </c>
      <c r="B23">
        <v>48</v>
      </c>
      <c r="C23">
        <f t="shared" si="0"/>
        <v>94</v>
      </c>
      <c r="D23">
        <f t="shared" si="1"/>
        <v>1.4</v>
      </c>
    </row>
    <row r="24" spans="1:4" x14ac:dyDescent="0.3">
      <c r="A24">
        <v>208</v>
      </c>
      <c r="B24">
        <v>40</v>
      </c>
      <c r="C24">
        <f t="shared" si="0"/>
        <v>92</v>
      </c>
      <c r="D24">
        <f t="shared" si="1"/>
        <v>0.60000000000000009</v>
      </c>
    </row>
    <row r="25" spans="1:4" x14ac:dyDescent="0.3">
      <c r="A25" s="2">
        <v>210</v>
      </c>
      <c r="B25" s="2">
        <v>35</v>
      </c>
      <c r="C25" s="2">
        <f>$H$3-A25</f>
        <v>90</v>
      </c>
      <c r="D25" s="2">
        <f t="shared" si="1"/>
        <v>0.10000000000000009</v>
      </c>
    </row>
    <row r="26" spans="1:4" x14ac:dyDescent="0.3">
      <c r="A26">
        <v>212</v>
      </c>
      <c r="B26">
        <v>37</v>
      </c>
      <c r="C26">
        <f t="shared" si="0"/>
        <v>88</v>
      </c>
      <c r="D26">
        <f t="shared" si="1"/>
        <v>0.30000000000000027</v>
      </c>
    </row>
    <row r="27" spans="1:4" x14ac:dyDescent="0.3">
      <c r="A27">
        <v>214</v>
      </c>
      <c r="B27">
        <v>41</v>
      </c>
      <c r="C27">
        <f t="shared" si="0"/>
        <v>86</v>
      </c>
      <c r="D27">
        <f t="shared" si="1"/>
        <v>0.69999999999999973</v>
      </c>
    </row>
    <row r="28" spans="1:4" x14ac:dyDescent="0.3">
      <c r="A28">
        <v>216</v>
      </c>
      <c r="B28">
        <v>49</v>
      </c>
      <c r="C28">
        <f t="shared" si="0"/>
        <v>84</v>
      </c>
      <c r="D28">
        <f t="shared" si="1"/>
        <v>1.5000000000000004</v>
      </c>
    </row>
    <row r="29" spans="1:4" x14ac:dyDescent="0.3">
      <c r="A29">
        <v>218</v>
      </c>
      <c r="B29">
        <v>60</v>
      </c>
      <c r="C29">
        <f t="shared" si="0"/>
        <v>82</v>
      </c>
      <c r="D29">
        <f t="shared" si="1"/>
        <v>2.6</v>
      </c>
    </row>
    <row r="30" spans="1:4" x14ac:dyDescent="0.3">
      <c r="A30">
        <v>220</v>
      </c>
      <c r="B30">
        <v>76</v>
      </c>
      <c r="C30">
        <f t="shared" si="0"/>
        <v>80</v>
      </c>
      <c r="D30">
        <f t="shared" si="1"/>
        <v>4.1999999999999993</v>
      </c>
    </row>
    <row r="31" spans="1:4" x14ac:dyDescent="0.3">
      <c r="A31">
        <v>222</v>
      </c>
      <c r="B31">
        <v>94</v>
      </c>
      <c r="C31">
        <f t="shared" si="0"/>
        <v>78</v>
      </c>
      <c r="D31">
        <f t="shared" si="1"/>
        <v>6</v>
      </c>
    </row>
    <row r="32" spans="1:4" x14ac:dyDescent="0.3">
      <c r="A32">
        <v>224</v>
      </c>
      <c r="B32">
        <v>119</v>
      </c>
      <c r="C32">
        <f t="shared" si="0"/>
        <v>76</v>
      </c>
      <c r="D32">
        <f t="shared" si="1"/>
        <v>8.5</v>
      </c>
    </row>
    <row r="33" spans="1:4" x14ac:dyDescent="0.3">
      <c r="A33">
        <v>226</v>
      </c>
      <c r="B33">
        <v>144</v>
      </c>
      <c r="C33">
        <f t="shared" si="0"/>
        <v>74</v>
      </c>
      <c r="D33">
        <f t="shared" si="1"/>
        <v>11</v>
      </c>
    </row>
    <row r="34" spans="1:4" x14ac:dyDescent="0.3">
      <c r="A34">
        <v>228</v>
      </c>
      <c r="B34">
        <v>174</v>
      </c>
      <c r="C34">
        <f t="shared" si="0"/>
        <v>72</v>
      </c>
      <c r="D34">
        <f t="shared" si="1"/>
        <v>13.999999999999998</v>
      </c>
    </row>
    <row r="35" spans="1:4" x14ac:dyDescent="0.3">
      <c r="A35">
        <v>230</v>
      </c>
      <c r="B35">
        <v>201</v>
      </c>
      <c r="C35">
        <f t="shared" si="0"/>
        <v>70</v>
      </c>
      <c r="D35">
        <f t="shared" si="1"/>
        <v>16.700000000000003</v>
      </c>
    </row>
    <row r="36" spans="1:4" x14ac:dyDescent="0.3">
      <c r="A36">
        <v>232</v>
      </c>
      <c r="B36">
        <v>238</v>
      </c>
      <c r="C36">
        <f t="shared" si="0"/>
        <v>68</v>
      </c>
      <c r="D36">
        <f t="shared" si="1"/>
        <v>20.400000000000002</v>
      </c>
    </row>
    <row r="37" spans="1:4" x14ac:dyDescent="0.3">
      <c r="A37">
        <v>234</v>
      </c>
      <c r="B37">
        <v>279</v>
      </c>
      <c r="C37">
        <f t="shared" si="0"/>
        <v>66</v>
      </c>
      <c r="D37">
        <f t="shared" si="1"/>
        <v>24.5</v>
      </c>
    </row>
    <row r="38" spans="1:4" x14ac:dyDescent="0.3">
      <c r="A38">
        <v>236</v>
      </c>
      <c r="B38">
        <v>316</v>
      </c>
      <c r="C38">
        <f t="shared" si="0"/>
        <v>64</v>
      </c>
      <c r="D38">
        <f t="shared" si="1"/>
        <v>28.200000000000003</v>
      </c>
    </row>
    <row r="39" spans="1:4" x14ac:dyDescent="0.3">
      <c r="A39">
        <v>238</v>
      </c>
      <c r="B39">
        <v>383</v>
      </c>
      <c r="C39">
        <f t="shared" si="0"/>
        <v>62</v>
      </c>
      <c r="D39">
        <f t="shared" si="1"/>
        <v>34.9</v>
      </c>
    </row>
    <row r="40" spans="1:4" x14ac:dyDescent="0.3">
      <c r="A40">
        <v>240</v>
      </c>
      <c r="B40">
        <v>419</v>
      </c>
      <c r="C40">
        <f t="shared" si="0"/>
        <v>60</v>
      </c>
      <c r="D40">
        <f t="shared" si="1"/>
        <v>38.5</v>
      </c>
    </row>
    <row r="41" spans="1:4" x14ac:dyDescent="0.3">
      <c r="A41">
        <v>250</v>
      </c>
      <c r="B41">
        <v>645</v>
      </c>
      <c r="C41">
        <f t="shared" si="0"/>
        <v>50</v>
      </c>
      <c r="D41">
        <f t="shared" si="1"/>
        <v>61.1</v>
      </c>
    </row>
    <row r="42" spans="1:4" x14ac:dyDescent="0.3">
      <c r="A42">
        <v>260</v>
      </c>
      <c r="B42">
        <v>912</v>
      </c>
      <c r="C42">
        <f t="shared" si="0"/>
        <v>40</v>
      </c>
      <c r="D42">
        <f t="shared" si="1"/>
        <v>87.8</v>
      </c>
    </row>
    <row r="43" spans="1:4" x14ac:dyDescent="0.3">
      <c r="A43">
        <v>270</v>
      </c>
      <c r="B43">
        <v>1169</v>
      </c>
      <c r="C43">
        <f t="shared" si="0"/>
        <v>30</v>
      </c>
      <c r="D43">
        <f t="shared" si="1"/>
        <v>113.5</v>
      </c>
    </row>
    <row r="44" spans="1:4" x14ac:dyDescent="0.3">
      <c r="A44">
        <v>280</v>
      </c>
      <c r="B44">
        <v>1370</v>
      </c>
      <c r="C44">
        <f t="shared" si="0"/>
        <v>20</v>
      </c>
      <c r="D44">
        <f t="shared" si="1"/>
        <v>133.6</v>
      </c>
    </row>
    <row r="45" spans="1:4" x14ac:dyDescent="0.3">
      <c r="A45">
        <v>290</v>
      </c>
      <c r="B45">
        <v>1496</v>
      </c>
      <c r="C45">
        <f t="shared" si="0"/>
        <v>10</v>
      </c>
      <c r="D45">
        <f t="shared" si="1"/>
        <v>146.19999999999999</v>
      </c>
    </row>
    <row r="46" spans="1:4" x14ac:dyDescent="0.3">
      <c r="A46">
        <v>292</v>
      </c>
      <c r="B46">
        <v>1515</v>
      </c>
      <c r="C46">
        <f t="shared" si="0"/>
        <v>8</v>
      </c>
      <c r="D46">
        <f t="shared" si="1"/>
        <v>148.1</v>
      </c>
    </row>
    <row r="47" spans="1:4" x14ac:dyDescent="0.3">
      <c r="A47">
        <v>294</v>
      </c>
      <c r="B47">
        <v>1528</v>
      </c>
      <c r="C47">
        <f t="shared" si="0"/>
        <v>6</v>
      </c>
      <c r="D47">
        <f t="shared" si="1"/>
        <v>149.4</v>
      </c>
    </row>
    <row r="48" spans="1:4" x14ac:dyDescent="0.3">
      <c r="A48">
        <v>296</v>
      </c>
      <c r="B48">
        <v>1541</v>
      </c>
      <c r="C48">
        <f t="shared" si="0"/>
        <v>4</v>
      </c>
      <c r="D48">
        <f t="shared" si="1"/>
        <v>150.69999999999999</v>
      </c>
    </row>
    <row r="49" spans="1:4" x14ac:dyDescent="0.3">
      <c r="A49">
        <v>298</v>
      </c>
      <c r="B49">
        <v>1547</v>
      </c>
      <c r="C49">
        <f t="shared" si="0"/>
        <v>2</v>
      </c>
      <c r="D49">
        <f t="shared" si="1"/>
        <v>151.29999999999998</v>
      </c>
    </row>
    <row r="50" spans="1:4" x14ac:dyDescent="0.3">
      <c r="A50" s="3">
        <v>300</v>
      </c>
      <c r="B50" s="3">
        <v>1550</v>
      </c>
      <c r="C50" s="3">
        <f t="shared" si="0"/>
        <v>0</v>
      </c>
      <c r="D50" s="3">
        <f t="shared" si="1"/>
        <v>151.6</v>
      </c>
    </row>
    <row r="51" spans="1:4" x14ac:dyDescent="0.3">
      <c r="A51">
        <v>302</v>
      </c>
      <c r="B51">
        <v>1551</v>
      </c>
      <c r="C51">
        <f>360+$H$3-A51</f>
        <v>358</v>
      </c>
      <c r="D51">
        <f t="shared" si="1"/>
        <v>151.69999999999999</v>
      </c>
    </row>
    <row r="52" spans="1:4" x14ac:dyDescent="0.3">
      <c r="A52">
        <v>304</v>
      </c>
      <c r="B52">
        <v>1547</v>
      </c>
      <c r="C52">
        <f t="shared" ref="C52:C57" si="2">360+$H$3-A52</f>
        <v>356</v>
      </c>
      <c r="D52">
        <f t="shared" si="1"/>
        <v>151.29999999999998</v>
      </c>
    </row>
    <row r="53" spans="1:4" x14ac:dyDescent="0.3">
      <c r="A53">
        <v>306</v>
      </c>
      <c r="B53">
        <v>1540</v>
      </c>
      <c r="C53">
        <f t="shared" si="2"/>
        <v>354</v>
      </c>
      <c r="D53">
        <f t="shared" si="1"/>
        <v>150.6</v>
      </c>
    </row>
    <row r="54" spans="1:4" x14ac:dyDescent="0.3">
      <c r="A54">
        <v>310</v>
      </c>
      <c r="B54">
        <v>1512</v>
      </c>
      <c r="C54">
        <f t="shared" si="2"/>
        <v>350</v>
      </c>
      <c r="D54">
        <f t="shared" si="1"/>
        <v>147.79999999999998</v>
      </c>
    </row>
    <row r="55" spans="1:4" x14ac:dyDescent="0.3">
      <c r="A55">
        <v>320</v>
      </c>
      <c r="B55">
        <v>1385</v>
      </c>
      <c r="C55">
        <f t="shared" si="2"/>
        <v>340</v>
      </c>
      <c r="D55">
        <f t="shared" si="1"/>
        <v>135.1</v>
      </c>
    </row>
    <row r="56" spans="1:4" x14ac:dyDescent="0.3">
      <c r="A56">
        <v>340</v>
      </c>
      <c r="B56">
        <v>950</v>
      </c>
      <c r="C56">
        <f t="shared" si="2"/>
        <v>320</v>
      </c>
      <c r="D56">
        <f t="shared" si="1"/>
        <v>91.6</v>
      </c>
    </row>
    <row r="57" spans="1:4" x14ac:dyDescent="0.3">
      <c r="A57">
        <v>360</v>
      </c>
      <c r="B57">
        <v>435</v>
      </c>
      <c r="C57">
        <f t="shared" si="2"/>
        <v>300</v>
      </c>
      <c r="D57">
        <f t="shared" si="1"/>
        <v>40.1</v>
      </c>
    </row>
    <row r="58" spans="1:4" x14ac:dyDescent="0.3">
      <c r="A58">
        <v>10</v>
      </c>
      <c r="B58">
        <v>223</v>
      </c>
      <c r="C58">
        <f>$H$3-A58</f>
        <v>290</v>
      </c>
      <c r="D58">
        <f t="shared" si="1"/>
        <v>18.900000000000002</v>
      </c>
    </row>
    <row r="59" spans="1:4" x14ac:dyDescent="0.3">
      <c r="A59">
        <v>20</v>
      </c>
      <c r="B59">
        <v>92</v>
      </c>
      <c r="C59">
        <f t="shared" ref="C59:C81" si="3">$H$3-A59</f>
        <v>280</v>
      </c>
      <c r="D59">
        <f t="shared" si="1"/>
        <v>5.7999999999999989</v>
      </c>
    </row>
    <row r="60" spans="1:4" x14ac:dyDescent="0.3">
      <c r="A60">
        <v>22</v>
      </c>
      <c r="B60">
        <v>69</v>
      </c>
      <c r="C60">
        <f t="shared" si="3"/>
        <v>278</v>
      </c>
      <c r="D60">
        <f t="shared" si="1"/>
        <v>3.5000000000000004</v>
      </c>
    </row>
    <row r="61" spans="1:4" x14ac:dyDescent="0.3">
      <c r="A61">
        <v>24</v>
      </c>
      <c r="B61">
        <v>55</v>
      </c>
      <c r="C61">
        <f t="shared" si="3"/>
        <v>276</v>
      </c>
      <c r="D61">
        <f t="shared" si="1"/>
        <v>2.1</v>
      </c>
    </row>
    <row r="62" spans="1:4" x14ac:dyDescent="0.3">
      <c r="A62">
        <v>26</v>
      </c>
      <c r="B62">
        <v>45</v>
      </c>
      <c r="C62">
        <f t="shared" si="3"/>
        <v>274</v>
      </c>
      <c r="D62">
        <f t="shared" si="1"/>
        <v>1.1000000000000001</v>
      </c>
    </row>
    <row r="63" spans="1:4" x14ac:dyDescent="0.3">
      <c r="A63">
        <v>28</v>
      </c>
      <c r="B63">
        <v>37</v>
      </c>
      <c r="C63">
        <f t="shared" si="3"/>
        <v>272</v>
      </c>
      <c r="D63">
        <f t="shared" si="1"/>
        <v>0.30000000000000027</v>
      </c>
    </row>
    <row r="64" spans="1:4" x14ac:dyDescent="0.3">
      <c r="A64" s="2">
        <v>30</v>
      </c>
      <c r="B64" s="2">
        <v>34</v>
      </c>
      <c r="C64">
        <f>$H$3-A64</f>
        <v>270</v>
      </c>
      <c r="D64" s="2">
        <f t="shared" si="1"/>
        <v>0</v>
      </c>
    </row>
    <row r="65" spans="1:4" x14ac:dyDescent="0.3">
      <c r="A65" s="2">
        <v>32</v>
      </c>
      <c r="B65" s="2">
        <v>34</v>
      </c>
      <c r="C65">
        <f t="shared" si="3"/>
        <v>268</v>
      </c>
      <c r="D65" s="2">
        <f t="shared" si="1"/>
        <v>0</v>
      </c>
    </row>
    <row r="66" spans="1:4" x14ac:dyDescent="0.3">
      <c r="A66">
        <v>34</v>
      </c>
      <c r="B66">
        <v>35</v>
      </c>
      <c r="C66">
        <f t="shared" si="3"/>
        <v>266</v>
      </c>
      <c r="D66">
        <f t="shared" si="1"/>
        <v>0.10000000000000009</v>
      </c>
    </row>
    <row r="67" spans="1:4" x14ac:dyDescent="0.3">
      <c r="A67">
        <v>36</v>
      </c>
      <c r="B67">
        <v>44</v>
      </c>
      <c r="C67">
        <f t="shared" si="3"/>
        <v>264</v>
      </c>
      <c r="D67">
        <f t="shared" ref="D67:D81" si="4">B67/10-$H$2</f>
        <v>1.0000000000000004</v>
      </c>
    </row>
    <row r="68" spans="1:4" x14ac:dyDescent="0.3">
      <c r="A68">
        <v>38</v>
      </c>
      <c r="B68">
        <v>55</v>
      </c>
      <c r="C68">
        <f t="shared" si="3"/>
        <v>262</v>
      </c>
      <c r="D68">
        <f t="shared" si="4"/>
        <v>2.1</v>
      </c>
    </row>
    <row r="69" spans="1:4" x14ac:dyDescent="0.3">
      <c r="A69">
        <v>40</v>
      </c>
      <c r="B69">
        <v>67</v>
      </c>
      <c r="C69">
        <f t="shared" si="3"/>
        <v>260</v>
      </c>
      <c r="D69">
        <f t="shared" si="4"/>
        <v>3.3000000000000003</v>
      </c>
    </row>
    <row r="70" spans="1:4" x14ac:dyDescent="0.3">
      <c r="A70">
        <v>50</v>
      </c>
      <c r="B70">
        <v>192</v>
      </c>
      <c r="C70">
        <f t="shared" si="3"/>
        <v>250</v>
      </c>
      <c r="D70">
        <f t="shared" si="4"/>
        <v>15.799999999999999</v>
      </c>
    </row>
    <row r="71" spans="1:4" x14ac:dyDescent="0.3">
      <c r="A71">
        <v>60</v>
      </c>
      <c r="B71">
        <v>380</v>
      </c>
      <c r="C71">
        <f t="shared" si="3"/>
        <v>240</v>
      </c>
      <c r="D71">
        <f t="shared" si="4"/>
        <v>34.6</v>
      </c>
    </row>
    <row r="72" spans="1:4" x14ac:dyDescent="0.3">
      <c r="A72">
        <v>70</v>
      </c>
      <c r="B72">
        <v>635</v>
      </c>
      <c r="C72">
        <f t="shared" si="3"/>
        <v>230</v>
      </c>
      <c r="D72">
        <f t="shared" si="4"/>
        <v>60.1</v>
      </c>
    </row>
    <row r="73" spans="1:4" x14ac:dyDescent="0.3">
      <c r="A73">
        <v>80</v>
      </c>
      <c r="B73">
        <v>911</v>
      </c>
      <c r="C73">
        <f t="shared" si="3"/>
        <v>220</v>
      </c>
      <c r="D73">
        <f t="shared" si="4"/>
        <v>87.699999999999989</v>
      </c>
    </row>
    <row r="74" spans="1:4" x14ac:dyDescent="0.3">
      <c r="A74">
        <v>90</v>
      </c>
      <c r="B74">
        <v>1143</v>
      </c>
      <c r="C74">
        <f t="shared" si="3"/>
        <v>210</v>
      </c>
      <c r="D74">
        <f t="shared" si="4"/>
        <v>110.89999999999999</v>
      </c>
    </row>
    <row r="75" spans="1:4" x14ac:dyDescent="0.3">
      <c r="A75">
        <v>100</v>
      </c>
      <c r="B75">
        <v>1363</v>
      </c>
      <c r="C75">
        <f t="shared" si="3"/>
        <v>200</v>
      </c>
      <c r="D75">
        <f t="shared" si="4"/>
        <v>132.9</v>
      </c>
    </row>
    <row r="76" spans="1:4" x14ac:dyDescent="0.3">
      <c r="A76">
        <v>110</v>
      </c>
      <c r="B76">
        <v>1501</v>
      </c>
      <c r="C76">
        <f t="shared" si="3"/>
        <v>190</v>
      </c>
      <c r="D76">
        <f t="shared" si="4"/>
        <v>146.69999999999999</v>
      </c>
    </row>
    <row r="77" spans="1:4" x14ac:dyDescent="0.3">
      <c r="A77">
        <v>112</v>
      </c>
      <c r="B77">
        <v>1520</v>
      </c>
      <c r="C77">
        <f t="shared" si="3"/>
        <v>188</v>
      </c>
      <c r="D77">
        <f t="shared" si="4"/>
        <v>148.6</v>
      </c>
    </row>
    <row r="78" spans="1:4" x14ac:dyDescent="0.3">
      <c r="A78">
        <v>114</v>
      </c>
      <c r="B78">
        <v>1538</v>
      </c>
      <c r="C78">
        <f t="shared" si="3"/>
        <v>186</v>
      </c>
      <c r="D78">
        <f t="shared" si="4"/>
        <v>150.4</v>
      </c>
    </row>
    <row r="79" spans="1:4" x14ac:dyDescent="0.3">
      <c r="A79">
        <v>116</v>
      </c>
      <c r="B79">
        <v>1549</v>
      </c>
      <c r="C79">
        <f t="shared" si="3"/>
        <v>184</v>
      </c>
      <c r="D79">
        <f t="shared" si="4"/>
        <v>151.5</v>
      </c>
    </row>
    <row r="80" spans="1:4" x14ac:dyDescent="0.3">
      <c r="A80">
        <v>118</v>
      </c>
      <c r="B80">
        <v>1555</v>
      </c>
      <c r="C80">
        <f t="shared" si="3"/>
        <v>182</v>
      </c>
      <c r="D80">
        <f t="shared" si="4"/>
        <v>152.1</v>
      </c>
    </row>
    <row r="81" spans="1:4" x14ac:dyDescent="0.3">
      <c r="A81">
        <v>120</v>
      </c>
      <c r="B81">
        <v>1558</v>
      </c>
      <c r="C81">
        <f t="shared" si="3"/>
        <v>180</v>
      </c>
      <c r="D81">
        <f t="shared" si="4"/>
        <v>152.4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E847-5A07-4288-ABF8-8C2BD44CCE01}">
  <dimension ref="A1:I42"/>
  <sheetViews>
    <sheetView workbookViewId="0">
      <selection activeCell="H10" sqref="H10"/>
    </sheetView>
  </sheetViews>
  <sheetFormatPr defaultRowHeight="14.4" x14ac:dyDescent="0.3"/>
  <sheetData>
    <row r="1" spans="1:9" ht="72" x14ac:dyDescent="0.3">
      <c r="A1" s="8" t="s">
        <v>13</v>
      </c>
      <c r="B1" s="9" t="s">
        <v>12</v>
      </c>
      <c r="C1" s="10" t="s">
        <v>14</v>
      </c>
      <c r="D1" s="11" t="s">
        <v>11</v>
      </c>
      <c r="F1" s="18" t="s">
        <v>13</v>
      </c>
      <c r="G1" s="19" t="s">
        <v>12</v>
      </c>
      <c r="H1" s="20" t="s">
        <v>14</v>
      </c>
      <c r="I1" s="21" t="s">
        <v>11</v>
      </c>
    </row>
    <row r="2" spans="1:9" x14ac:dyDescent="0.3">
      <c r="A2" s="12">
        <v>120</v>
      </c>
      <c r="B2" s="5">
        <v>156</v>
      </c>
      <c r="C2" s="4">
        <v>180</v>
      </c>
      <c r="D2" s="13">
        <v>152.6</v>
      </c>
      <c r="F2" s="12">
        <v>270</v>
      </c>
      <c r="G2" s="5">
        <v>116.9</v>
      </c>
      <c r="H2" s="4">
        <v>30</v>
      </c>
      <c r="I2" s="13">
        <v>113.5</v>
      </c>
    </row>
    <row r="3" spans="1:9" x14ac:dyDescent="0.3">
      <c r="A3" s="12">
        <v>124</v>
      </c>
      <c r="B3" s="5">
        <v>155.5</v>
      </c>
      <c r="C3" s="4">
        <v>176</v>
      </c>
      <c r="D3" s="13">
        <v>152.1</v>
      </c>
      <c r="F3" s="22">
        <v>280</v>
      </c>
      <c r="G3" s="23">
        <v>137</v>
      </c>
      <c r="H3" s="24">
        <v>20</v>
      </c>
      <c r="I3" s="25">
        <v>133.6</v>
      </c>
    </row>
    <row r="4" spans="1:9" x14ac:dyDescent="0.3">
      <c r="A4" s="12">
        <v>128</v>
      </c>
      <c r="B4" s="5">
        <v>153.69999999999999</v>
      </c>
      <c r="C4" s="4">
        <v>172</v>
      </c>
      <c r="D4" s="13">
        <v>150.29999999999998</v>
      </c>
      <c r="F4" s="12">
        <v>290</v>
      </c>
      <c r="G4" s="5">
        <v>149.6</v>
      </c>
      <c r="H4" s="4">
        <v>10</v>
      </c>
      <c r="I4" s="13">
        <v>146.19999999999999</v>
      </c>
    </row>
    <row r="5" spans="1:9" x14ac:dyDescent="0.3">
      <c r="A5" s="12">
        <v>132</v>
      </c>
      <c r="B5" s="5">
        <v>150.80000000000001</v>
      </c>
      <c r="C5" s="4">
        <v>168</v>
      </c>
      <c r="D5" s="13">
        <v>147.4</v>
      </c>
      <c r="F5" s="12">
        <v>292</v>
      </c>
      <c r="G5" s="5">
        <v>151.5</v>
      </c>
      <c r="H5" s="4">
        <v>8</v>
      </c>
      <c r="I5" s="13">
        <v>148.1</v>
      </c>
    </row>
    <row r="6" spans="1:9" x14ac:dyDescent="0.3">
      <c r="A6" s="12">
        <v>136</v>
      </c>
      <c r="B6" s="5">
        <v>148.6</v>
      </c>
      <c r="C6" s="4">
        <v>164</v>
      </c>
      <c r="D6" s="13">
        <v>145.19999999999999</v>
      </c>
      <c r="F6" s="12">
        <v>294</v>
      </c>
      <c r="G6" s="5">
        <v>152.80000000000001</v>
      </c>
      <c r="H6" s="4">
        <v>6</v>
      </c>
      <c r="I6" s="13">
        <v>149.4</v>
      </c>
    </row>
    <row r="7" spans="1:9" x14ac:dyDescent="0.3">
      <c r="A7" s="12">
        <v>140</v>
      </c>
      <c r="B7" s="5">
        <v>139.69999999999999</v>
      </c>
      <c r="C7" s="4">
        <v>160</v>
      </c>
      <c r="D7" s="13">
        <v>136.29999999999998</v>
      </c>
      <c r="F7" s="12">
        <v>296</v>
      </c>
      <c r="G7" s="5">
        <v>154.1</v>
      </c>
      <c r="H7" s="4">
        <v>4</v>
      </c>
      <c r="I7" s="13">
        <v>150.69999999999999</v>
      </c>
    </row>
    <row r="8" spans="1:9" x14ac:dyDescent="0.3">
      <c r="A8" s="12">
        <v>142</v>
      </c>
      <c r="B8" s="5">
        <v>136.4</v>
      </c>
      <c r="C8" s="4">
        <v>158</v>
      </c>
      <c r="D8" s="13">
        <v>133</v>
      </c>
      <c r="F8" s="12">
        <v>298</v>
      </c>
      <c r="G8" s="5">
        <v>154.69999999999999</v>
      </c>
      <c r="H8" s="4">
        <v>2</v>
      </c>
      <c r="I8" s="13">
        <v>151.29999999999998</v>
      </c>
    </row>
    <row r="9" spans="1:9" x14ac:dyDescent="0.3">
      <c r="A9" s="12">
        <v>144</v>
      </c>
      <c r="B9" s="5">
        <v>132.4</v>
      </c>
      <c r="C9" s="4">
        <v>156</v>
      </c>
      <c r="D9" s="13">
        <v>129</v>
      </c>
      <c r="F9" s="12">
        <v>300</v>
      </c>
      <c r="G9" s="5">
        <v>155</v>
      </c>
      <c r="H9" s="4">
        <v>0</v>
      </c>
      <c r="I9" s="13">
        <v>151.6</v>
      </c>
    </row>
    <row r="10" spans="1:9" x14ac:dyDescent="0.3">
      <c r="A10" s="12">
        <v>146</v>
      </c>
      <c r="B10" s="5">
        <v>127.8</v>
      </c>
      <c r="C10" s="4">
        <v>154</v>
      </c>
      <c r="D10" s="13">
        <v>124.39999999999999</v>
      </c>
      <c r="F10" s="12">
        <v>302</v>
      </c>
      <c r="G10" s="5">
        <v>155.1</v>
      </c>
      <c r="H10" s="4">
        <v>358</v>
      </c>
      <c r="I10" s="13">
        <v>151.69999999999999</v>
      </c>
    </row>
    <row r="11" spans="1:9" x14ac:dyDescent="0.3">
      <c r="A11" s="12">
        <v>148</v>
      </c>
      <c r="B11" s="5">
        <v>124.6</v>
      </c>
      <c r="C11" s="4">
        <v>152</v>
      </c>
      <c r="D11" s="13">
        <v>121.19999999999999</v>
      </c>
      <c r="F11" s="12">
        <v>304</v>
      </c>
      <c r="G11" s="5">
        <v>154.69999999999999</v>
      </c>
      <c r="H11" s="4">
        <v>356</v>
      </c>
      <c r="I11" s="13">
        <v>151.29999999999998</v>
      </c>
    </row>
    <row r="12" spans="1:9" x14ac:dyDescent="0.3">
      <c r="A12" s="12">
        <v>150</v>
      </c>
      <c r="B12" s="5">
        <v>119.9</v>
      </c>
      <c r="C12" s="4">
        <v>150</v>
      </c>
      <c r="D12" s="13">
        <v>116.5</v>
      </c>
      <c r="F12" s="12">
        <v>306</v>
      </c>
      <c r="G12" s="5">
        <v>154</v>
      </c>
      <c r="H12" s="4">
        <v>354</v>
      </c>
      <c r="I12" s="13">
        <v>150.6</v>
      </c>
    </row>
    <row r="13" spans="1:9" x14ac:dyDescent="0.3">
      <c r="A13" s="12">
        <v>152</v>
      </c>
      <c r="B13" s="5">
        <v>115.7</v>
      </c>
      <c r="C13" s="4">
        <v>148</v>
      </c>
      <c r="D13" s="13">
        <v>112.3</v>
      </c>
      <c r="F13" s="12">
        <v>310</v>
      </c>
      <c r="G13" s="5">
        <v>151.19999999999999</v>
      </c>
      <c r="H13" s="4">
        <v>350</v>
      </c>
      <c r="I13" s="13">
        <v>147.79999999999998</v>
      </c>
    </row>
    <row r="14" spans="1:9" x14ac:dyDescent="0.3">
      <c r="A14" s="12">
        <v>154</v>
      </c>
      <c r="B14" s="5">
        <v>110.7</v>
      </c>
      <c r="C14" s="4">
        <v>146</v>
      </c>
      <c r="D14" s="13">
        <v>107.3</v>
      </c>
      <c r="F14" s="12">
        <v>320</v>
      </c>
      <c r="G14" s="5">
        <v>138.5</v>
      </c>
      <c r="H14" s="4">
        <v>340</v>
      </c>
      <c r="I14" s="13">
        <v>135.1</v>
      </c>
    </row>
    <row r="15" spans="1:9" x14ac:dyDescent="0.3">
      <c r="A15" s="12">
        <v>160</v>
      </c>
      <c r="B15" s="5">
        <v>94.4</v>
      </c>
      <c r="C15" s="4">
        <v>140</v>
      </c>
      <c r="D15" s="13">
        <v>91</v>
      </c>
      <c r="F15" s="12">
        <v>340</v>
      </c>
      <c r="G15" s="5">
        <v>95</v>
      </c>
      <c r="H15" s="4">
        <v>320</v>
      </c>
      <c r="I15" s="13">
        <v>91.6</v>
      </c>
    </row>
    <row r="16" spans="1:9" x14ac:dyDescent="0.3">
      <c r="A16" s="12">
        <v>170</v>
      </c>
      <c r="B16" s="5">
        <v>68.7</v>
      </c>
      <c r="C16" s="4">
        <v>130</v>
      </c>
      <c r="D16" s="13">
        <v>65.3</v>
      </c>
      <c r="F16" s="12">
        <v>360</v>
      </c>
      <c r="G16" s="5">
        <v>43.5</v>
      </c>
      <c r="H16" s="4">
        <v>300</v>
      </c>
      <c r="I16" s="13">
        <v>40.1</v>
      </c>
    </row>
    <row r="17" spans="1:9" x14ac:dyDescent="0.3">
      <c r="A17" s="12">
        <v>174</v>
      </c>
      <c r="B17" s="5">
        <v>58.1</v>
      </c>
      <c r="C17" s="4">
        <v>126</v>
      </c>
      <c r="D17" s="13">
        <v>54.7</v>
      </c>
      <c r="F17" s="12">
        <v>10</v>
      </c>
      <c r="G17" s="5">
        <v>22.3</v>
      </c>
      <c r="H17" s="4">
        <v>290</v>
      </c>
      <c r="I17" s="13">
        <v>18.900000000000002</v>
      </c>
    </row>
    <row r="18" spans="1:9" x14ac:dyDescent="0.3">
      <c r="A18" s="12">
        <v>180</v>
      </c>
      <c r="B18" s="5">
        <v>42.5</v>
      </c>
      <c r="C18" s="4">
        <v>120</v>
      </c>
      <c r="D18" s="13">
        <v>39.1</v>
      </c>
      <c r="F18" s="12">
        <v>20</v>
      </c>
      <c r="G18" s="5">
        <v>9.1999999999999993</v>
      </c>
      <c r="H18" s="4">
        <v>280</v>
      </c>
      <c r="I18" s="13">
        <v>5.7999999999999989</v>
      </c>
    </row>
    <row r="19" spans="1:9" x14ac:dyDescent="0.3">
      <c r="A19" s="12">
        <v>190</v>
      </c>
      <c r="B19" s="5">
        <v>22.5</v>
      </c>
      <c r="C19" s="4">
        <v>110</v>
      </c>
      <c r="D19" s="13">
        <v>19.100000000000001</v>
      </c>
      <c r="F19" s="12">
        <v>22</v>
      </c>
      <c r="G19" s="5">
        <v>6.9</v>
      </c>
      <c r="H19" s="4">
        <v>278</v>
      </c>
      <c r="I19" s="13">
        <v>3.5000000000000004</v>
      </c>
    </row>
    <row r="20" spans="1:9" x14ac:dyDescent="0.3">
      <c r="A20" s="12">
        <v>200</v>
      </c>
      <c r="B20" s="5">
        <v>8.6</v>
      </c>
      <c r="C20" s="4">
        <v>100</v>
      </c>
      <c r="D20" s="13">
        <v>5.1999999999999993</v>
      </c>
      <c r="F20" s="12">
        <v>24</v>
      </c>
      <c r="G20" s="5">
        <v>5.5</v>
      </c>
      <c r="H20" s="4">
        <v>276</v>
      </c>
      <c r="I20" s="13">
        <v>2.1</v>
      </c>
    </row>
    <row r="21" spans="1:9" x14ac:dyDescent="0.3">
      <c r="A21" s="12">
        <v>202</v>
      </c>
      <c r="B21" s="5">
        <v>6.9</v>
      </c>
      <c r="C21" s="4">
        <v>98</v>
      </c>
      <c r="D21" s="13">
        <v>3.5000000000000004</v>
      </c>
      <c r="F21" s="12">
        <v>26</v>
      </c>
      <c r="G21" s="5">
        <v>4.5</v>
      </c>
      <c r="H21" s="4">
        <v>274</v>
      </c>
      <c r="I21" s="13">
        <v>1.1000000000000001</v>
      </c>
    </row>
    <row r="22" spans="1:9" x14ac:dyDescent="0.3">
      <c r="A22" s="12">
        <v>204</v>
      </c>
      <c r="B22" s="5">
        <v>5.5</v>
      </c>
      <c r="C22" s="4">
        <v>96</v>
      </c>
      <c r="D22" s="13">
        <v>2.1</v>
      </c>
      <c r="F22" s="12">
        <v>28</v>
      </c>
      <c r="G22" s="5">
        <v>3.7</v>
      </c>
      <c r="H22" s="4">
        <v>272</v>
      </c>
      <c r="I22" s="13">
        <v>0.30000000000000027</v>
      </c>
    </row>
    <row r="23" spans="1:9" x14ac:dyDescent="0.3">
      <c r="A23" s="12">
        <v>206</v>
      </c>
      <c r="B23" s="5">
        <v>4.8</v>
      </c>
      <c r="C23" s="4">
        <v>94</v>
      </c>
      <c r="D23" s="13">
        <v>1.4</v>
      </c>
      <c r="F23" s="12">
        <v>30</v>
      </c>
      <c r="G23" s="5">
        <v>3.4</v>
      </c>
      <c r="H23" s="4">
        <v>270</v>
      </c>
      <c r="I23" s="13">
        <v>0</v>
      </c>
    </row>
    <row r="24" spans="1:9" x14ac:dyDescent="0.3">
      <c r="A24" s="12">
        <v>208</v>
      </c>
      <c r="B24" s="5">
        <v>4</v>
      </c>
      <c r="C24" s="4">
        <v>92</v>
      </c>
      <c r="D24" s="13">
        <v>0.60000000000000009</v>
      </c>
      <c r="F24" s="12">
        <v>32</v>
      </c>
      <c r="G24" s="5">
        <v>3.4</v>
      </c>
      <c r="H24" s="4">
        <v>268</v>
      </c>
      <c r="I24" s="13">
        <v>0</v>
      </c>
    </row>
    <row r="25" spans="1:9" x14ac:dyDescent="0.3">
      <c r="A25" s="12">
        <v>210</v>
      </c>
      <c r="B25" s="5">
        <v>3.5</v>
      </c>
      <c r="C25" s="4">
        <v>90</v>
      </c>
      <c r="D25" s="13">
        <v>0.10000000000000009</v>
      </c>
      <c r="F25" s="12">
        <v>34</v>
      </c>
      <c r="G25" s="5">
        <v>3.5</v>
      </c>
      <c r="H25" s="4">
        <v>266</v>
      </c>
      <c r="I25" s="13">
        <v>0.10000000000000009</v>
      </c>
    </row>
    <row r="26" spans="1:9" x14ac:dyDescent="0.3">
      <c r="A26" s="12">
        <v>212</v>
      </c>
      <c r="B26" s="5">
        <v>3.7</v>
      </c>
      <c r="C26" s="4">
        <v>88</v>
      </c>
      <c r="D26" s="13">
        <v>0.30000000000000027</v>
      </c>
      <c r="F26" s="12">
        <v>36</v>
      </c>
      <c r="G26" s="5">
        <v>4.4000000000000004</v>
      </c>
      <c r="H26" s="4">
        <v>264</v>
      </c>
      <c r="I26" s="13">
        <v>1.0000000000000004</v>
      </c>
    </row>
    <row r="27" spans="1:9" x14ac:dyDescent="0.3">
      <c r="A27" s="12">
        <v>214</v>
      </c>
      <c r="B27" s="5">
        <v>4.0999999999999996</v>
      </c>
      <c r="C27" s="4">
        <v>86</v>
      </c>
      <c r="D27" s="13">
        <v>0.69999999999999973</v>
      </c>
      <c r="F27" s="12">
        <v>38</v>
      </c>
      <c r="G27" s="5">
        <v>5.5</v>
      </c>
      <c r="H27" s="4">
        <v>262</v>
      </c>
      <c r="I27" s="13">
        <v>2.1</v>
      </c>
    </row>
    <row r="28" spans="1:9" x14ac:dyDescent="0.3">
      <c r="A28" s="12">
        <v>216</v>
      </c>
      <c r="B28" s="5">
        <v>4.9000000000000004</v>
      </c>
      <c r="C28" s="4">
        <v>84</v>
      </c>
      <c r="D28" s="13">
        <v>1.5000000000000004</v>
      </c>
      <c r="F28" s="12">
        <v>40</v>
      </c>
      <c r="G28" s="5">
        <v>6.7</v>
      </c>
      <c r="H28" s="4">
        <v>260</v>
      </c>
      <c r="I28" s="13">
        <v>3.3000000000000003</v>
      </c>
    </row>
    <row r="29" spans="1:9" x14ac:dyDescent="0.3">
      <c r="A29" s="12">
        <v>218</v>
      </c>
      <c r="B29" s="5">
        <v>6</v>
      </c>
      <c r="C29" s="4">
        <v>82</v>
      </c>
      <c r="D29" s="13">
        <v>2.6</v>
      </c>
      <c r="F29" s="12">
        <v>50</v>
      </c>
      <c r="G29" s="5">
        <v>19.2</v>
      </c>
      <c r="H29" s="4">
        <v>250</v>
      </c>
      <c r="I29" s="13">
        <v>15.799999999999999</v>
      </c>
    </row>
    <row r="30" spans="1:9" x14ac:dyDescent="0.3">
      <c r="A30" s="12">
        <v>220</v>
      </c>
      <c r="B30" s="5">
        <v>7.6</v>
      </c>
      <c r="C30" s="4">
        <v>80</v>
      </c>
      <c r="D30" s="13">
        <v>4.1999999999999993</v>
      </c>
      <c r="F30" s="12">
        <v>60</v>
      </c>
      <c r="G30" s="5">
        <v>38</v>
      </c>
      <c r="H30" s="4">
        <v>240</v>
      </c>
      <c r="I30" s="13">
        <v>34.6</v>
      </c>
    </row>
    <row r="31" spans="1:9" x14ac:dyDescent="0.3">
      <c r="A31" s="12">
        <v>222</v>
      </c>
      <c r="B31" s="5">
        <v>9.4</v>
      </c>
      <c r="C31" s="4">
        <v>78</v>
      </c>
      <c r="D31" s="13">
        <v>6</v>
      </c>
      <c r="F31" s="12">
        <v>70</v>
      </c>
      <c r="G31" s="5">
        <v>63.5</v>
      </c>
      <c r="H31" s="4">
        <v>230</v>
      </c>
      <c r="I31" s="13">
        <v>60.1</v>
      </c>
    </row>
    <row r="32" spans="1:9" x14ac:dyDescent="0.3">
      <c r="A32" s="12">
        <v>224</v>
      </c>
      <c r="B32" s="5">
        <v>11.9</v>
      </c>
      <c r="C32" s="4">
        <v>76</v>
      </c>
      <c r="D32" s="13">
        <v>8.5</v>
      </c>
      <c r="F32" s="12">
        <v>80</v>
      </c>
      <c r="G32" s="5">
        <v>91.1</v>
      </c>
      <c r="H32" s="4">
        <v>220</v>
      </c>
      <c r="I32" s="13">
        <v>87.699999999999989</v>
      </c>
    </row>
    <row r="33" spans="1:9" x14ac:dyDescent="0.3">
      <c r="A33" s="12">
        <v>226</v>
      </c>
      <c r="B33" s="5">
        <v>14.4</v>
      </c>
      <c r="C33" s="4">
        <v>74</v>
      </c>
      <c r="D33" s="13">
        <v>11</v>
      </c>
      <c r="F33" s="12">
        <v>90</v>
      </c>
      <c r="G33" s="5">
        <v>114.3</v>
      </c>
      <c r="H33" s="4">
        <v>210</v>
      </c>
      <c r="I33" s="13">
        <v>110.89999999999999</v>
      </c>
    </row>
    <row r="34" spans="1:9" x14ac:dyDescent="0.3">
      <c r="A34" s="12">
        <v>228</v>
      </c>
      <c r="B34" s="5">
        <v>17.399999999999999</v>
      </c>
      <c r="C34" s="4">
        <v>72</v>
      </c>
      <c r="D34" s="13">
        <v>13.999999999999998</v>
      </c>
      <c r="F34" s="12">
        <v>100</v>
      </c>
      <c r="G34" s="5">
        <v>136.30000000000001</v>
      </c>
      <c r="H34" s="4">
        <v>200</v>
      </c>
      <c r="I34" s="13">
        <v>132.9</v>
      </c>
    </row>
    <row r="35" spans="1:9" x14ac:dyDescent="0.3">
      <c r="A35" s="12">
        <v>230</v>
      </c>
      <c r="B35" s="5">
        <v>20.100000000000001</v>
      </c>
      <c r="C35" s="4">
        <v>70</v>
      </c>
      <c r="D35" s="13">
        <v>16.700000000000003</v>
      </c>
      <c r="F35" s="12">
        <v>110</v>
      </c>
      <c r="G35" s="5">
        <v>150.1</v>
      </c>
      <c r="H35" s="4">
        <v>190</v>
      </c>
      <c r="I35" s="13">
        <v>146.69999999999999</v>
      </c>
    </row>
    <row r="36" spans="1:9" x14ac:dyDescent="0.3">
      <c r="A36" s="12">
        <v>232</v>
      </c>
      <c r="B36" s="5">
        <v>23.8</v>
      </c>
      <c r="C36" s="4">
        <v>68</v>
      </c>
      <c r="D36" s="13">
        <v>20.400000000000002</v>
      </c>
      <c r="F36" s="12">
        <v>112</v>
      </c>
      <c r="G36" s="5">
        <v>152</v>
      </c>
      <c r="H36" s="4">
        <v>188</v>
      </c>
      <c r="I36" s="13">
        <v>148.6</v>
      </c>
    </row>
    <row r="37" spans="1:9" x14ac:dyDescent="0.3">
      <c r="A37" s="12">
        <v>234</v>
      </c>
      <c r="B37" s="5">
        <v>27.9</v>
      </c>
      <c r="C37" s="4">
        <v>66</v>
      </c>
      <c r="D37" s="13">
        <v>24.5</v>
      </c>
      <c r="F37" s="12">
        <v>114</v>
      </c>
      <c r="G37" s="5">
        <v>153.80000000000001</v>
      </c>
      <c r="H37" s="4">
        <v>186</v>
      </c>
      <c r="I37" s="13">
        <v>150.4</v>
      </c>
    </row>
    <row r="38" spans="1:9" x14ac:dyDescent="0.3">
      <c r="A38" s="12">
        <v>236</v>
      </c>
      <c r="B38" s="5">
        <v>31.6</v>
      </c>
      <c r="C38" s="4">
        <v>64</v>
      </c>
      <c r="D38" s="13">
        <v>28.200000000000003</v>
      </c>
      <c r="F38" s="12">
        <v>116</v>
      </c>
      <c r="G38" s="5">
        <v>154.9</v>
      </c>
      <c r="H38" s="4">
        <v>184</v>
      </c>
      <c r="I38" s="13">
        <v>151.5</v>
      </c>
    </row>
    <row r="39" spans="1:9" x14ac:dyDescent="0.3">
      <c r="A39" s="12">
        <v>238</v>
      </c>
      <c r="B39" s="5">
        <v>38.299999999999997</v>
      </c>
      <c r="C39" s="4">
        <v>62</v>
      </c>
      <c r="D39" s="13">
        <v>34.9</v>
      </c>
      <c r="F39" s="12">
        <v>118</v>
      </c>
      <c r="G39" s="5">
        <v>155.5</v>
      </c>
      <c r="H39" s="4">
        <v>182</v>
      </c>
      <c r="I39" s="13">
        <v>152.1</v>
      </c>
    </row>
    <row r="40" spans="1:9" ht="15" thickBot="1" x14ac:dyDescent="0.35">
      <c r="A40" s="12">
        <v>240</v>
      </c>
      <c r="B40" s="5">
        <v>41.9</v>
      </c>
      <c r="C40" s="4">
        <v>60</v>
      </c>
      <c r="D40" s="13">
        <v>38.5</v>
      </c>
      <c r="F40" s="14">
        <v>120</v>
      </c>
      <c r="G40" s="15">
        <v>155.80000000000001</v>
      </c>
      <c r="H40" s="16">
        <v>180</v>
      </c>
      <c r="I40" s="17">
        <v>152.4</v>
      </c>
    </row>
    <row r="41" spans="1:9" x14ac:dyDescent="0.3">
      <c r="A41" s="12">
        <v>250</v>
      </c>
      <c r="B41" s="5">
        <v>64.5</v>
      </c>
      <c r="C41" s="4">
        <v>50</v>
      </c>
      <c r="D41" s="13">
        <v>61.1</v>
      </c>
    </row>
    <row r="42" spans="1:9" ht="15" thickBot="1" x14ac:dyDescent="0.35">
      <c r="A42" s="14">
        <v>260</v>
      </c>
      <c r="B42" s="15">
        <v>91.2</v>
      </c>
      <c r="C42" s="16">
        <v>40</v>
      </c>
      <c r="D42" s="17">
        <v>87.8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CA8A-3A77-47C4-9EC8-B57561CC8EE0}">
  <dimension ref="A1:H74"/>
  <sheetViews>
    <sheetView zoomScale="130" zoomScaleNormal="130" workbookViewId="0">
      <selection activeCell="E11" sqref="E11"/>
    </sheetView>
  </sheetViews>
  <sheetFormatPr defaultRowHeight="14.4" x14ac:dyDescent="0.3"/>
  <sheetData>
    <row r="1" spans="1:8" ht="57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>
        <v>114</v>
      </c>
      <c r="B2">
        <v>27</v>
      </c>
      <c r="C2">
        <f>$H$3-A2</f>
        <v>178</v>
      </c>
      <c r="D2">
        <f>B2/10-$H$2</f>
        <v>0.70000000000000018</v>
      </c>
      <c r="G2" t="s">
        <v>4</v>
      </c>
      <c r="H2">
        <v>2</v>
      </c>
    </row>
    <row r="3" spans="1:8" x14ac:dyDescent="0.3">
      <c r="A3">
        <v>116</v>
      </c>
      <c r="B3">
        <v>27</v>
      </c>
      <c r="C3">
        <f t="shared" ref="C3:C47" si="0">$H$3-A3</f>
        <v>176</v>
      </c>
      <c r="D3">
        <f t="shared" ref="D3:D33" si="1">B3/10-$H$2</f>
        <v>0.70000000000000018</v>
      </c>
      <c r="G3" t="s">
        <v>5</v>
      </c>
      <c r="H3">
        <v>292</v>
      </c>
    </row>
    <row r="4" spans="1:8" x14ac:dyDescent="0.3">
      <c r="A4">
        <v>118</v>
      </c>
      <c r="B4">
        <v>29</v>
      </c>
      <c r="C4">
        <f t="shared" si="0"/>
        <v>174</v>
      </c>
      <c r="D4">
        <f t="shared" si="1"/>
        <v>0.89999999999999991</v>
      </c>
    </row>
    <row r="5" spans="1:8" x14ac:dyDescent="0.3">
      <c r="A5">
        <v>120</v>
      </c>
      <c r="B5">
        <v>38</v>
      </c>
      <c r="C5">
        <f t="shared" si="0"/>
        <v>172</v>
      </c>
      <c r="D5">
        <f t="shared" si="1"/>
        <v>1.7999999999999998</v>
      </c>
    </row>
    <row r="6" spans="1:8" x14ac:dyDescent="0.3">
      <c r="A6">
        <v>122</v>
      </c>
      <c r="B6">
        <v>53</v>
      </c>
      <c r="C6">
        <f t="shared" si="0"/>
        <v>170</v>
      </c>
      <c r="D6">
        <f t="shared" si="1"/>
        <v>3.3</v>
      </c>
    </row>
    <row r="7" spans="1:8" x14ac:dyDescent="0.3">
      <c r="A7">
        <v>124</v>
      </c>
      <c r="B7">
        <v>65</v>
      </c>
      <c r="C7">
        <f t="shared" si="0"/>
        <v>168</v>
      </c>
      <c r="D7">
        <f t="shared" si="1"/>
        <v>4.5</v>
      </c>
    </row>
    <row r="8" spans="1:8" x14ac:dyDescent="0.3">
      <c r="A8">
        <v>126</v>
      </c>
      <c r="B8">
        <v>81</v>
      </c>
      <c r="C8">
        <f t="shared" si="0"/>
        <v>166</v>
      </c>
      <c r="D8">
        <f t="shared" si="1"/>
        <v>6.1</v>
      </c>
    </row>
    <row r="9" spans="1:8" x14ac:dyDescent="0.3">
      <c r="A9">
        <v>128</v>
      </c>
      <c r="B9">
        <v>112</v>
      </c>
      <c r="C9">
        <f t="shared" si="0"/>
        <v>164</v>
      </c>
      <c r="D9">
        <f t="shared" si="1"/>
        <v>9.1999999999999993</v>
      </c>
    </row>
    <row r="10" spans="1:8" x14ac:dyDescent="0.3">
      <c r="A10">
        <v>130</v>
      </c>
      <c r="B10">
        <v>142</v>
      </c>
      <c r="C10">
        <f t="shared" si="0"/>
        <v>162</v>
      </c>
      <c r="D10">
        <f t="shared" si="1"/>
        <v>12.2</v>
      </c>
    </row>
    <row r="11" spans="1:8" x14ac:dyDescent="0.3">
      <c r="A11">
        <v>132</v>
      </c>
      <c r="B11">
        <v>181</v>
      </c>
      <c r="C11">
        <f t="shared" si="0"/>
        <v>160</v>
      </c>
      <c r="D11">
        <f t="shared" si="1"/>
        <v>16.100000000000001</v>
      </c>
    </row>
    <row r="12" spans="1:8" x14ac:dyDescent="0.3">
      <c r="A12">
        <v>134</v>
      </c>
      <c r="B12">
        <v>207</v>
      </c>
      <c r="C12">
        <f t="shared" si="0"/>
        <v>158</v>
      </c>
      <c r="D12">
        <f t="shared" si="1"/>
        <v>18.7</v>
      </c>
    </row>
    <row r="13" spans="1:8" x14ac:dyDescent="0.3">
      <c r="A13">
        <v>136</v>
      </c>
      <c r="B13">
        <v>260</v>
      </c>
      <c r="C13">
        <f t="shared" si="0"/>
        <v>156</v>
      </c>
      <c r="D13">
        <f t="shared" si="1"/>
        <v>24</v>
      </c>
    </row>
    <row r="14" spans="1:8" x14ac:dyDescent="0.3">
      <c r="A14">
        <v>138</v>
      </c>
      <c r="B14">
        <v>292</v>
      </c>
      <c r="C14">
        <f t="shared" si="0"/>
        <v>154</v>
      </c>
      <c r="D14">
        <f t="shared" si="1"/>
        <v>27.2</v>
      </c>
    </row>
    <row r="15" spans="1:8" x14ac:dyDescent="0.3">
      <c r="A15">
        <v>140</v>
      </c>
      <c r="B15">
        <v>355</v>
      </c>
      <c r="C15">
        <f t="shared" si="0"/>
        <v>152</v>
      </c>
      <c r="D15">
        <f t="shared" si="1"/>
        <v>33.5</v>
      </c>
    </row>
    <row r="16" spans="1:8" x14ac:dyDescent="0.3">
      <c r="A16">
        <v>150</v>
      </c>
      <c r="B16">
        <v>649</v>
      </c>
      <c r="C16">
        <f t="shared" si="0"/>
        <v>142</v>
      </c>
      <c r="D16">
        <f t="shared" si="1"/>
        <v>62.900000000000006</v>
      </c>
    </row>
    <row r="17" spans="1:4" x14ac:dyDescent="0.3">
      <c r="A17">
        <v>160</v>
      </c>
      <c r="B17">
        <v>956</v>
      </c>
      <c r="C17">
        <f t="shared" si="0"/>
        <v>132</v>
      </c>
      <c r="D17">
        <f t="shared" si="1"/>
        <v>93.6</v>
      </c>
    </row>
    <row r="18" spans="1:4" x14ac:dyDescent="0.3">
      <c r="A18">
        <v>170</v>
      </c>
      <c r="B18">
        <v>1265</v>
      </c>
      <c r="C18">
        <f t="shared" si="0"/>
        <v>122</v>
      </c>
      <c r="D18">
        <f t="shared" si="1"/>
        <v>124.5</v>
      </c>
    </row>
    <row r="19" spans="1:4" x14ac:dyDescent="0.3">
      <c r="A19">
        <v>180</v>
      </c>
      <c r="B19">
        <v>1562</v>
      </c>
      <c r="C19">
        <f t="shared" si="0"/>
        <v>112</v>
      </c>
      <c r="D19">
        <f t="shared" si="1"/>
        <v>154.19999999999999</v>
      </c>
    </row>
    <row r="20" spans="1:4" x14ac:dyDescent="0.3">
      <c r="A20">
        <v>190</v>
      </c>
      <c r="B20">
        <v>1759</v>
      </c>
      <c r="C20">
        <f t="shared" si="0"/>
        <v>102</v>
      </c>
      <c r="D20">
        <f t="shared" si="1"/>
        <v>173.9</v>
      </c>
    </row>
    <row r="21" spans="1:4" x14ac:dyDescent="0.3">
      <c r="A21">
        <v>192</v>
      </c>
      <c r="B21">
        <v>1801</v>
      </c>
      <c r="C21">
        <f t="shared" si="0"/>
        <v>100</v>
      </c>
      <c r="D21">
        <f t="shared" si="1"/>
        <v>178.1</v>
      </c>
    </row>
    <row r="22" spans="1:4" x14ac:dyDescent="0.3">
      <c r="A22">
        <v>194</v>
      </c>
      <c r="B22">
        <v>1822</v>
      </c>
      <c r="C22">
        <f t="shared" si="0"/>
        <v>98</v>
      </c>
      <c r="D22">
        <f t="shared" si="1"/>
        <v>180.2</v>
      </c>
    </row>
    <row r="23" spans="1:4" x14ac:dyDescent="0.3">
      <c r="A23">
        <v>196</v>
      </c>
      <c r="B23">
        <v>1844</v>
      </c>
      <c r="C23">
        <f t="shared" si="0"/>
        <v>96</v>
      </c>
      <c r="D23">
        <f t="shared" si="1"/>
        <v>182.4</v>
      </c>
    </row>
    <row r="24" spans="1:4" x14ac:dyDescent="0.3">
      <c r="A24">
        <v>198</v>
      </c>
      <c r="B24">
        <v>1867</v>
      </c>
      <c r="C24">
        <f t="shared" si="0"/>
        <v>94</v>
      </c>
      <c r="D24">
        <f t="shared" si="1"/>
        <v>184.7</v>
      </c>
    </row>
    <row r="25" spans="1:4" x14ac:dyDescent="0.3">
      <c r="A25">
        <v>200</v>
      </c>
      <c r="B25">
        <v>1878</v>
      </c>
      <c r="C25">
        <f>$H$3-A25</f>
        <v>92</v>
      </c>
      <c r="D25">
        <f t="shared" si="1"/>
        <v>185.8</v>
      </c>
    </row>
    <row r="26" spans="1:4" x14ac:dyDescent="0.3">
      <c r="A26">
        <v>202</v>
      </c>
      <c r="B26">
        <v>1887</v>
      </c>
      <c r="C26">
        <f t="shared" si="0"/>
        <v>90</v>
      </c>
      <c r="D26">
        <f t="shared" si="1"/>
        <v>186.7</v>
      </c>
    </row>
    <row r="27" spans="1:4" x14ac:dyDescent="0.3">
      <c r="A27">
        <v>204</v>
      </c>
      <c r="B27">
        <v>1890</v>
      </c>
      <c r="C27">
        <f t="shared" si="0"/>
        <v>88</v>
      </c>
      <c r="D27">
        <f t="shared" si="1"/>
        <v>187</v>
      </c>
    </row>
    <row r="28" spans="1:4" x14ac:dyDescent="0.3">
      <c r="A28">
        <v>206</v>
      </c>
      <c r="B28">
        <v>1887</v>
      </c>
      <c r="C28">
        <f t="shared" si="0"/>
        <v>86</v>
      </c>
      <c r="D28">
        <f t="shared" si="1"/>
        <v>186.7</v>
      </c>
    </row>
    <row r="29" spans="1:4" x14ac:dyDescent="0.3">
      <c r="A29">
        <v>208</v>
      </c>
      <c r="B29">
        <v>1885</v>
      </c>
      <c r="C29">
        <f t="shared" si="0"/>
        <v>84</v>
      </c>
      <c r="D29">
        <f t="shared" si="1"/>
        <v>186.5</v>
      </c>
    </row>
    <row r="30" spans="1:4" x14ac:dyDescent="0.3">
      <c r="A30">
        <v>210</v>
      </c>
      <c r="B30">
        <v>1872</v>
      </c>
      <c r="C30">
        <f t="shared" si="0"/>
        <v>82</v>
      </c>
      <c r="D30">
        <f t="shared" si="1"/>
        <v>185.2</v>
      </c>
    </row>
    <row r="31" spans="1:4" x14ac:dyDescent="0.3">
      <c r="A31">
        <v>212</v>
      </c>
      <c r="B31">
        <v>1859</v>
      </c>
      <c r="C31">
        <f t="shared" si="0"/>
        <v>80</v>
      </c>
      <c r="D31">
        <f t="shared" si="1"/>
        <v>183.9</v>
      </c>
    </row>
    <row r="32" spans="1:4" x14ac:dyDescent="0.3">
      <c r="A32">
        <v>214</v>
      </c>
      <c r="B32">
        <v>1840</v>
      </c>
      <c r="C32">
        <f t="shared" si="0"/>
        <v>78</v>
      </c>
      <c r="D32">
        <f t="shared" si="1"/>
        <v>182</v>
      </c>
    </row>
    <row r="33" spans="1:4" x14ac:dyDescent="0.3">
      <c r="A33">
        <v>216</v>
      </c>
      <c r="B33">
        <v>1817</v>
      </c>
      <c r="C33">
        <f t="shared" si="0"/>
        <v>76</v>
      </c>
      <c r="D33">
        <f t="shared" si="1"/>
        <v>179.7</v>
      </c>
    </row>
    <row r="34" spans="1:4" x14ac:dyDescent="0.3">
      <c r="A34">
        <v>218</v>
      </c>
      <c r="B34">
        <v>1791</v>
      </c>
      <c r="C34">
        <f t="shared" si="0"/>
        <v>74</v>
      </c>
      <c r="D34">
        <f>B34/10-$H$2</f>
        <v>177.1</v>
      </c>
    </row>
    <row r="35" spans="1:4" x14ac:dyDescent="0.3">
      <c r="A35">
        <v>220</v>
      </c>
      <c r="B35">
        <v>1762</v>
      </c>
      <c r="C35">
        <f t="shared" si="0"/>
        <v>72</v>
      </c>
      <c r="D35">
        <f t="shared" ref="D35:D74" si="2">B34/10-$H$2</f>
        <v>177.1</v>
      </c>
    </row>
    <row r="36" spans="1:4" x14ac:dyDescent="0.3">
      <c r="A36">
        <v>230</v>
      </c>
      <c r="B36">
        <v>1554</v>
      </c>
      <c r="C36">
        <f t="shared" si="0"/>
        <v>62</v>
      </c>
      <c r="D36">
        <f t="shared" si="2"/>
        <v>174.2</v>
      </c>
    </row>
    <row r="37" spans="1:4" x14ac:dyDescent="0.3">
      <c r="A37">
        <v>240</v>
      </c>
      <c r="B37">
        <v>1267</v>
      </c>
      <c r="C37">
        <f t="shared" si="0"/>
        <v>52</v>
      </c>
      <c r="D37">
        <f t="shared" si="2"/>
        <v>153.4</v>
      </c>
    </row>
    <row r="38" spans="1:4" x14ac:dyDescent="0.3">
      <c r="A38">
        <v>250</v>
      </c>
      <c r="B38">
        <v>954</v>
      </c>
      <c r="C38">
        <f t="shared" si="0"/>
        <v>42</v>
      </c>
      <c r="D38">
        <f t="shared" si="2"/>
        <v>124.7</v>
      </c>
    </row>
    <row r="39" spans="1:4" x14ac:dyDescent="0.3">
      <c r="A39">
        <v>260</v>
      </c>
      <c r="B39">
        <v>638</v>
      </c>
      <c r="C39">
        <f t="shared" si="0"/>
        <v>32</v>
      </c>
      <c r="D39">
        <f t="shared" si="2"/>
        <v>93.4</v>
      </c>
    </row>
    <row r="40" spans="1:4" x14ac:dyDescent="0.3">
      <c r="A40">
        <v>270</v>
      </c>
      <c r="B40">
        <v>341</v>
      </c>
      <c r="C40">
        <f t="shared" si="0"/>
        <v>22</v>
      </c>
      <c r="D40">
        <f t="shared" si="2"/>
        <v>61.8</v>
      </c>
    </row>
    <row r="41" spans="1:4" x14ac:dyDescent="0.3">
      <c r="A41">
        <v>280</v>
      </c>
      <c r="B41">
        <v>139</v>
      </c>
      <c r="C41">
        <f t="shared" si="0"/>
        <v>12</v>
      </c>
      <c r="D41">
        <f t="shared" si="2"/>
        <v>32.1</v>
      </c>
    </row>
    <row r="42" spans="1:4" x14ac:dyDescent="0.3">
      <c r="A42">
        <v>282</v>
      </c>
      <c r="B42">
        <v>111</v>
      </c>
      <c r="C42">
        <f t="shared" si="0"/>
        <v>10</v>
      </c>
      <c r="D42">
        <f t="shared" si="2"/>
        <v>11.9</v>
      </c>
    </row>
    <row r="43" spans="1:4" x14ac:dyDescent="0.3">
      <c r="A43">
        <v>284</v>
      </c>
      <c r="B43">
        <v>84</v>
      </c>
      <c r="C43">
        <f t="shared" si="0"/>
        <v>8</v>
      </c>
      <c r="D43">
        <f t="shared" si="2"/>
        <v>9.1</v>
      </c>
    </row>
    <row r="44" spans="1:4" x14ac:dyDescent="0.3">
      <c r="A44">
        <v>286</v>
      </c>
      <c r="B44">
        <v>68</v>
      </c>
      <c r="C44">
        <f t="shared" si="0"/>
        <v>6</v>
      </c>
      <c r="D44">
        <f t="shared" si="2"/>
        <v>6.4</v>
      </c>
    </row>
    <row r="45" spans="1:4" x14ac:dyDescent="0.3">
      <c r="A45">
        <v>288</v>
      </c>
      <c r="B45">
        <v>46</v>
      </c>
      <c r="C45">
        <f t="shared" si="0"/>
        <v>4</v>
      </c>
      <c r="D45">
        <f t="shared" si="2"/>
        <v>4.8</v>
      </c>
    </row>
    <row r="46" spans="1:4" x14ac:dyDescent="0.3">
      <c r="A46">
        <v>290</v>
      </c>
      <c r="B46">
        <v>38</v>
      </c>
      <c r="C46">
        <f t="shared" si="0"/>
        <v>2</v>
      </c>
      <c r="D46">
        <f t="shared" si="2"/>
        <v>2.5999999999999996</v>
      </c>
    </row>
    <row r="47" spans="1:4" x14ac:dyDescent="0.3">
      <c r="A47">
        <v>292</v>
      </c>
      <c r="B47">
        <v>28</v>
      </c>
      <c r="C47">
        <f t="shared" si="0"/>
        <v>0</v>
      </c>
      <c r="D47">
        <f t="shared" si="2"/>
        <v>1.7999999999999998</v>
      </c>
    </row>
    <row r="48" spans="1:4" x14ac:dyDescent="0.3">
      <c r="A48">
        <v>294</v>
      </c>
      <c r="B48">
        <v>23</v>
      </c>
      <c r="C48">
        <f>360+($H$3-A48)</f>
        <v>358</v>
      </c>
      <c r="D48">
        <f t="shared" si="2"/>
        <v>0.79999999999999982</v>
      </c>
    </row>
    <row r="49" spans="1:4" x14ac:dyDescent="0.3">
      <c r="A49">
        <v>296</v>
      </c>
      <c r="B49">
        <v>22</v>
      </c>
      <c r="C49">
        <f t="shared" ref="C49:C50" si="3">360+($H$3-A49)</f>
        <v>356</v>
      </c>
      <c r="D49">
        <f t="shared" si="2"/>
        <v>0.29999999999999982</v>
      </c>
    </row>
    <row r="50" spans="1:4" x14ac:dyDescent="0.3">
      <c r="A50">
        <v>298</v>
      </c>
      <c r="B50">
        <v>28</v>
      </c>
      <c r="C50">
        <f t="shared" si="3"/>
        <v>354</v>
      </c>
      <c r="D50">
        <f t="shared" si="2"/>
        <v>0.20000000000000018</v>
      </c>
    </row>
    <row r="51" spans="1:4" x14ac:dyDescent="0.3">
      <c r="A51">
        <v>300</v>
      </c>
      <c r="B51">
        <v>36</v>
      </c>
      <c r="C51">
        <f>360+$H$3-A51</f>
        <v>352</v>
      </c>
      <c r="D51">
        <f t="shared" si="2"/>
        <v>0.79999999999999982</v>
      </c>
    </row>
    <row r="52" spans="1:4" x14ac:dyDescent="0.3">
      <c r="A52">
        <v>304</v>
      </c>
      <c r="B52">
        <v>69</v>
      </c>
      <c r="C52">
        <f t="shared" ref="C52:C57" si="4">360+$H$3-A52</f>
        <v>348</v>
      </c>
      <c r="D52">
        <f t="shared" si="2"/>
        <v>1.6</v>
      </c>
    </row>
    <row r="53" spans="1:4" x14ac:dyDescent="0.3">
      <c r="A53">
        <v>308</v>
      </c>
      <c r="B53">
        <v>114</v>
      </c>
      <c r="C53">
        <f t="shared" si="4"/>
        <v>344</v>
      </c>
      <c r="D53">
        <f t="shared" si="2"/>
        <v>4.9000000000000004</v>
      </c>
    </row>
    <row r="54" spans="1:4" x14ac:dyDescent="0.3">
      <c r="A54">
        <v>320</v>
      </c>
      <c r="B54">
        <v>353</v>
      </c>
      <c r="C54">
        <f t="shared" si="4"/>
        <v>332</v>
      </c>
      <c r="D54">
        <f t="shared" si="2"/>
        <v>9.4</v>
      </c>
    </row>
    <row r="55" spans="1:4" x14ac:dyDescent="0.3">
      <c r="A55">
        <v>330</v>
      </c>
      <c r="B55">
        <v>628</v>
      </c>
      <c r="C55">
        <f t="shared" si="4"/>
        <v>322</v>
      </c>
      <c r="D55">
        <f t="shared" si="2"/>
        <v>33.299999999999997</v>
      </c>
    </row>
    <row r="56" spans="1:4" x14ac:dyDescent="0.3">
      <c r="A56">
        <v>340</v>
      </c>
      <c r="B56">
        <v>941</v>
      </c>
      <c r="C56">
        <f t="shared" si="4"/>
        <v>312</v>
      </c>
      <c r="D56">
        <f t="shared" si="2"/>
        <v>60.8</v>
      </c>
    </row>
    <row r="57" spans="1:4" x14ac:dyDescent="0.3">
      <c r="A57">
        <v>350</v>
      </c>
      <c r="B57">
        <v>1269</v>
      </c>
      <c r="C57">
        <f t="shared" si="4"/>
        <v>302</v>
      </c>
      <c r="D57">
        <f t="shared" si="2"/>
        <v>92.1</v>
      </c>
    </row>
    <row r="58" spans="1:4" x14ac:dyDescent="0.3">
      <c r="A58">
        <v>0</v>
      </c>
      <c r="B58">
        <v>1550</v>
      </c>
      <c r="C58">
        <f>$H$3-A58</f>
        <v>292</v>
      </c>
      <c r="D58">
        <f t="shared" si="2"/>
        <v>124.9</v>
      </c>
    </row>
    <row r="59" spans="1:4" x14ac:dyDescent="0.3">
      <c r="A59">
        <v>10</v>
      </c>
      <c r="B59">
        <v>1758</v>
      </c>
      <c r="C59">
        <f t="shared" ref="C59:C74" si="5">$H$3-A59</f>
        <v>282</v>
      </c>
      <c r="D59">
        <f t="shared" si="2"/>
        <v>153</v>
      </c>
    </row>
    <row r="60" spans="1:4" x14ac:dyDescent="0.3">
      <c r="A60">
        <v>20</v>
      </c>
      <c r="B60">
        <v>1878</v>
      </c>
      <c r="C60">
        <f t="shared" si="5"/>
        <v>272</v>
      </c>
      <c r="D60">
        <f t="shared" si="2"/>
        <v>173.8</v>
      </c>
    </row>
    <row r="61" spans="1:4" x14ac:dyDescent="0.3">
      <c r="A61">
        <v>22</v>
      </c>
      <c r="B61">
        <v>1890</v>
      </c>
      <c r="C61">
        <f t="shared" si="5"/>
        <v>270</v>
      </c>
      <c r="D61">
        <f t="shared" si="2"/>
        <v>185.8</v>
      </c>
    </row>
    <row r="62" spans="1:4" x14ac:dyDescent="0.3">
      <c r="A62">
        <v>24</v>
      </c>
      <c r="B62">
        <v>1894</v>
      </c>
      <c r="C62">
        <f t="shared" si="5"/>
        <v>268</v>
      </c>
      <c r="D62">
        <f t="shared" si="2"/>
        <v>187</v>
      </c>
    </row>
    <row r="63" spans="1:4" x14ac:dyDescent="0.3">
      <c r="A63">
        <v>26</v>
      </c>
      <c r="B63">
        <v>1893</v>
      </c>
      <c r="C63">
        <f t="shared" si="5"/>
        <v>266</v>
      </c>
      <c r="D63">
        <f t="shared" si="2"/>
        <v>187.4</v>
      </c>
    </row>
    <row r="64" spans="1:4" x14ac:dyDescent="0.3">
      <c r="A64">
        <v>28</v>
      </c>
      <c r="B64">
        <v>1890</v>
      </c>
      <c r="C64">
        <f>$H$3-A64</f>
        <v>264</v>
      </c>
      <c r="D64">
        <f t="shared" si="2"/>
        <v>187.3</v>
      </c>
    </row>
    <row r="65" spans="1:4" x14ac:dyDescent="0.3">
      <c r="A65">
        <v>30</v>
      </c>
      <c r="B65">
        <v>1884</v>
      </c>
      <c r="C65">
        <f t="shared" si="5"/>
        <v>262</v>
      </c>
      <c r="D65">
        <f t="shared" si="2"/>
        <v>187</v>
      </c>
    </row>
    <row r="66" spans="1:4" x14ac:dyDescent="0.3">
      <c r="A66">
        <v>40</v>
      </c>
      <c r="B66">
        <v>1776</v>
      </c>
      <c r="C66">
        <f t="shared" si="5"/>
        <v>252</v>
      </c>
      <c r="D66">
        <f t="shared" si="2"/>
        <v>186.4</v>
      </c>
    </row>
    <row r="67" spans="1:4" x14ac:dyDescent="0.3">
      <c r="A67">
        <v>50</v>
      </c>
      <c r="B67">
        <v>1575</v>
      </c>
      <c r="C67">
        <f t="shared" si="5"/>
        <v>242</v>
      </c>
      <c r="D67">
        <f t="shared" si="2"/>
        <v>175.6</v>
      </c>
    </row>
    <row r="68" spans="1:4" x14ac:dyDescent="0.3">
      <c r="A68">
        <v>60</v>
      </c>
      <c r="B68">
        <v>1293</v>
      </c>
      <c r="C68">
        <f t="shared" si="5"/>
        <v>232</v>
      </c>
      <c r="D68">
        <f t="shared" si="2"/>
        <v>155.5</v>
      </c>
    </row>
    <row r="69" spans="1:4" x14ac:dyDescent="0.3">
      <c r="A69">
        <v>70</v>
      </c>
      <c r="B69">
        <v>981</v>
      </c>
      <c r="C69">
        <f t="shared" si="5"/>
        <v>222</v>
      </c>
      <c r="D69">
        <f t="shared" si="2"/>
        <v>127.30000000000001</v>
      </c>
    </row>
    <row r="70" spans="1:4" x14ac:dyDescent="0.3">
      <c r="A70">
        <v>80</v>
      </c>
      <c r="B70">
        <v>650</v>
      </c>
      <c r="C70">
        <f t="shared" si="5"/>
        <v>212</v>
      </c>
      <c r="D70">
        <f t="shared" si="2"/>
        <v>96.1</v>
      </c>
    </row>
    <row r="71" spans="1:4" x14ac:dyDescent="0.3">
      <c r="A71">
        <v>90</v>
      </c>
      <c r="B71">
        <v>375</v>
      </c>
      <c r="C71">
        <f t="shared" si="5"/>
        <v>202</v>
      </c>
      <c r="D71">
        <f t="shared" si="2"/>
        <v>63</v>
      </c>
    </row>
    <row r="72" spans="1:4" x14ac:dyDescent="0.3">
      <c r="A72">
        <v>100</v>
      </c>
      <c r="B72">
        <v>156</v>
      </c>
      <c r="C72">
        <f t="shared" si="5"/>
        <v>192</v>
      </c>
      <c r="D72">
        <f t="shared" si="2"/>
        <v>35.5</v>
      </c>
    </row>
    <row r="73" spans="1:4" x14ac:dyDescent="0.3">
      <c r="A73">
        <v>110</v>
      </c>
      <c r="B73">
        <v>44</v>
      </c>
      <c r="C73">
        <f t="shared" si="5"/>
        <v>182</v>
      </c>
      <c r="D73">
        <f t="shared" si="2"/>
        <v>13.6</v>
      </c>
    </row>
    <row r="74" spans="1:4" x14ac:dyDescent="0.3">
      <c r="A74">
        <v>112</v>
      </c>
      <c r="B74">
        <v>32</v>
      </c>
      <c r="C74">
        <f t="shared" si="5"/>
        <v>180</v>
      </c>
      <c r="D74">
        <f t="shared" si="2"/>
        <v>2.4000000000000004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BFAC-7CF7-4011-9951-A57161DAF207}">
  <dimension ref="A1:I43"/>
  <sheetViews>
    <sheetView workbookViewId="0">
      <selection sqref="A1:D1"/>
    </sheetView>
  </sheetViews>
  <sheetFormatPr defaultRowHeight="14.4" x14ac:dyDescent="0.3"/>
  <sheetData>
    <row r="1" spans="1:9" ht="72" x14ac:dyDescent="0.3">
      <c r="A1" s="6" t="s">
        <v>13</v>
      </c>
      <c r="B1" s="7" t="s">
        <v>12</v>
      </c>
      <c r="C1" s="6" t="s">
        <v>14</v>
      </c>
      <c r="D1" s="6" t="s">
        <v>11</v>
      </c>
      <c r="F1" s="6" t="s">
        <v>13</v>
      </c>
      <c r="G1" s="7" t="s">
        <v>12</v>
      </c>
      <c r="H1" s="6" t="s">
        <v>14</v>
      </c>
      <c r="I1" s="6" t="s">
        <v>11</v>
      </c>
    </row>
    <row r="2" spans="1:9" x14ac:dyDescent="0.3">
      <c r="A2" s="4">
        <v>114</v>
      </c>
      <c r="B2" s="4">
        <v>2.7</v>
      </c>
      <c r="C2" s="4">
        <v>178</v>
      </c>
      <c r="D2" s="4">
        <v>0.70000000000000018</v>
      </c>
      <c r="F2" s="4">
        <v>286</v>
      </c>
      <c r="G2" s="4">
        <v>6.8</v>
      </c>
      <c r="H2" s="4">
        <v>6</v>
      </c>
      <c r="I2" s="4">
        <v>6.4</v>
      </c>
    </row>
    <row r="3" spans="1:9" x14ac:dyDescent="0.3">
      <c r="A3" s="4">
        <v>116</v>
      </c>
      <c r="B3" s="4">
        <v>2.7</v>
      </c>
      <c r="C3" s="4">
        <v>176</v>
      </c>
      <c r="D3" s="4">
        <v>0.70000000000000018</v>
      </c>
      <c r="F3" s="4">
        <v>288</v>
      </c>
      <c r="G3" s="4">
        <v>4.5999999999999996</v>
      </c>
      <c r="H3" s="4">
        <v>4</v>
      </c>
      <c r="I3" s="4">
        <v>4.8</v>
      </c>
    </row>
    <row r="4" spans="1:9" x14ac:dyDescent="0.3">
      <c r="A4" s="4">
        <v>118</v>
      </c>
      <c r="B4" s="4">
        <v>2.9</v>
      </c>
      <c r="C4" s="4">
        <v>174</v>
      </c>
      <c r="D4" s="4">
        <v>0.89999999999999991</v>
      </c>
      <c r="F4" s="4">
        <v>290</v>
      </c>
      <c r="G4" s="4">
        <v>3.8</v>
      </c>
      <c r="H4" s="4">
        <v>2</v>
      </c>
      <c r="I4" s="4">
        <v>2.5999999999999996</v>
      </c>
    </row>
    <row r="5" spans="1:9" x14ac:dyDescent="0.3">
      <c r="A5" s="4">
        <v>120</v>
      </c>
      <c r="B5" s="4">
        <v>3.8</v>
      </c>
      <c r="C5" s="4">
        <v>172</v>
      </c>
      <c r="D5" s="4">
        <v>1.7999999999999998</v>
      </c>
      <c r="F5" s="4">
        <v>292</v>
      </c>
      <c r="G5" s="4">
        <v>2.8</v>
      </c>
      <c r="H5" s="4">
        <v>0</v>
      </c>
      <c r="I5" s="4">
        <v>1.7999999999999998</v>
      </c>
    </row>
    <row r="6" spans="1:9" x14ac:dyDescent="0.3">
      <c r="A6" s="4">
        <v>122</v>
      </c>
      <c r="B6" s="4">
        <v>5.3</v>
      </c>
      <c r="C6" s="4">
        <v>170</v>
      </c>
      <c r="D6" s="4">
        <v>3.3</v>
      </c>
      <c r="F6" s="4">
        <v>294</v>
      </c>
      <c r="G6" s="4">
        <v>2.2999999999999998</v>
      </c>
      <c r="H6" s="4">
        <v>358</v>
      </c>
      <c r="I6" s="4">
        <v>0.79999999999999982</v>
      </c>
    </row>
    <row r="7" spans="1:9" x14ac:dyDescent="0.3">
      <c r="A7" s="4">
        <v>124</v>
      </c>
      <c r="B7" s="4">
        <v>6.5</v>
      </c>
      <c r="C7" s="4">
        <v>168</v>
      </c>
      <c r="D7" s="4">
        <v>4.5</v>
      </c>
      <c r="F7" s="4">
        <v>296</v>
      </c>
      <c r="G7" s="4">
        <v>2.2000000000000002</v>
      </c>
      <c r="H7" s="4">
        <v>356</v>
      </c>
      <c r="I7" s="4">
        <v>0.29999999999999982</v>
      </c>
    </row>
    <row r="8" spans="1:9" x14ac:dyDescent="0.3">
      <c r="A8" s="4">
        <v>126</v>
      </c>
      <c r="B8" s="4">
        <v>8.1</v>
      </c>
      <c r="C8" s="4">
        <v>166</v>
      </c>
      <c r="D8" s="4">
        <v>6.1</v>
      </c>
      <c r="F8" s="4">
        <v>298</v>
      </c>
      <c r="G8" s="4">
        <v>2.8</v>
      </c>
      <c r="H8" s="4">
        <v>354</v>
      </c>
      <c r="I8" s="4">
        <v>0.20000000000000018</v>
      </c>
    </row>
    <row r="9" spans="1:9" x14ac:dyDescent="0.3">
      <c r="A9" s="4">
        <v>128</v>
      </c>
      <c r="B9" s="4">
        <v>11.2</v>
      </c>
      <c r="C9" s="4">
        <v>164</v>
      </c>
      <c r="D9" s="4">
        <v>9.1999999999999993</v>
      </c>
      <c r="F9" s="4">
        <v>300</v>
      </c>
      <c r="G9" s="4">
        <v>3.6</v>
      </c>
      <c r="H9" s="4">
        <v>352</v>
      </c>
      <c r="I9" s="4">
        <v>0.79999999999999982</v>
      </c>
    </row>
    <row r="10" spans="1:9" x14ac:dyDescent="0.3">
      <c r="A10" s="4">
        <v>130</v>
      </c>
      <c r="B10" s="4">
        <v>14.2</v>
      </c>
      <c r="C10" s="4">
        <v>162</v>
      </c>
      <c r="D10" s="4">
        <v>12.2</v>
      </c>
      <c r="F10" s="4">
        <v>304</v>
      </c>
      <c r="G10" s="4">
        <v>6.9</v>
      </c>
      <c r="H10" s="4">
        <v>348</v>
      </c>
      <c r="I10" s="4">
        <v>1.6</v>
      </c>
    </row>
    <row r="11" spans="1:9" x14ac:dyDescent="0.3">
      <c r="A11" s="4">
        <v>132</v>
      </c>
      <c r="B11" s="4">
        <v>18.100000000000001</v>
      </c>
      <c r="C11" s="4">
        <v>160</v>
      </c>
      <c r="D11" s="4">
        <v>16.100000000000001</v>
      </c>
      <c r="F11" s="4">
        <v>308</v>
      </c>
      <c r="G11" s="4">
        <v>11.4</v>
      </c>
      <c r="H11" s="4">
        <v>344</v>
      </c>
      <c r="I11" s="4">
        <v>4.9000000000000004</v>
      </c>
    </row>
    <row r="12" spans="1:9" x14ac:dyDescent="0.3">
      <c r="A12" s="4">
        <v>134</v>
      </c>
      <c r="B12" s="4">
        <v>20.7</v>
      </c>
      <c r="C12" s="4">
        <v>158</v>
      </c>
      <c r="D12" s="4">
        <v>18.7</v>
      </c>
      <c r="F12" s="4">
        <v>320</v>
      </c>
      <c r="G12" s="4">
        <v>35.299999999999997</v>
      </c>
      <c r="H12" s="4">
        <v>332</v>
      </c>
      <c r="I12" s="4">
        <v>9.4</v>
      </c>
    </row>
    <row r="13" spans="1:9" x14ac:dyDescent="0.3">
      <c r="A13" s="4">
        <v>136</v>
      </c>
      <c r="B13" s="4">
        <v>26</v>
      </c>
      <c r="C13" s="4">
        <v>156</v>
      </c>
      <c r="D13" s="4">
        <v>24</v>
      </c>
      <c r="F13" s="4">
        <v>330</v>
      </c>
      <c r="G13" s="4">
        <v>62.8</v>
      </c>
      <c r="H13" s="4">
        <v>322</v>
      </c>
      <c r="I13" s="4">
        <v>33.299999999999997</v>
      </c>
    </row>
    <row r="14" spans="1:9" x14ac:dyDescent="0.3">
      <c r="A14" s="4">
        <v>138</v>
      </c>
      <c r="B14" s="4">
        <v>29.2</v>
      </c>
      <c r="C14" s="4">
        <v>154</v>
      </c>
      <c r="D14" s="4">
        <v>27.2</v>
      </c>
      <c r="F14" s="4">
        <v>340</v>
      </c>
      <c r="G14" s="4">
        <v>94.1</v>
      </c>
      <c r="H14" s="4">
        <v>312</v>
      </c>
      <c r="I14" s="4">
        <v>60.8</v>
      </c>
    </row>
    <row r="15" spans="1:9" x14ac:dyDescent="0.3">
      <c r="A15" s="4">
        <v>140</v>
      </c>
      <c r="B15" s="4">
        <v>35.5</v>
      </c>
      <c r="C15" s="4">
        <v>152</v>
      </c>
      <c r="D15" s="4">
        <v>33.5</v>
      </c>
      <c r="F15" s="4">
        <v>350</v>
      </c>
      <c r="G15" s="4">
        <v>126.9</v>
      </c>
      <c r="H15" s="4">
        <v>302</v>
      </c>
      <c r="I15" s="4">
        <v>92.1</v>
      </c>
    </row>
    <row r="16" spans="1:9" x14ac:dyDescent="0.3">
      <c r="A16" s="4">
        <v>150</v>
      </c>
      <c r="B16" s="4">
        <v>64.900000000000006</v>
      </c>
      <c r="C16" s="4">
        <v>142</v>
      </c>
      <c r="D16" s="4">
        <v>62.900000000000006</v>
      </c>
      <c r="F16" s="4">
        <v>0</v>
      </c>
      <c r="G16" s="4">
        <v>155</v>
      </c>
      <c r="H16" s="4">
        <v>292</v>
      </c>
      <c r="I16" s="4">
        <v>124.9</v>
      </c>
    </row>
    <row r="17" spans="1:9" x14ac:dyDescent="0.3">
      <c r="A17" s="4">
        <v>160</v>
      </c>
      <c r="B17" s="4">
        <v>95.6</v>
      </c>
      <c r="C17" s="4">
        <v>132</v>
      </c>
      <c r="D17" s="4">
        <v>93.6</v>
      </c>
      <c r="F17" s="4">
        <v>10</v>
      </c>
      <c r="G17" s="4">
        <v>175.8</v>
      </c>
      <c r="H17" s="4">
        <v>282</v>
      </c>
      <c r="I17" s="4">
        <v>153</v>
      </c>
    </row>
    <row r="18" spans="1:9" x14ac:dyDescent="0.3">
      <c r="A18" s="4">
        <v>170</v>
      </c>
      <c r="B18" s="4">
        <v>126.5</v>
      </c>
      <c r="C18" s="4">
        <v>122</v>
      </c>
      <c r="D18" s="4">
        <v>124.5</v>
      </c>
      <c r="F18" s="4">
        <v>20</v>
      </c>
      <c r="G18" s="4">
        <v>187.8</v>
      </c>
      <c r="H18" s="4">
        <v>272</v>
      </c>
      <c r="I18" s="4">
        <v>173.8</v>
      </c>
    </row>
    <row r="19" spans="1:9" x14ac:dyDescent="0.3">
      <c r="A19" s="4">
        <v>180</v>
      </c>
      <c r="B19" s="4">
        <v>156.19999999999999</v>
      </c>
      <c r="C19" s="4">
        <v>112</v>
      </c>
      <c r="D19" s="4">
        <v>154.19999999999999</v>
      </c>
      <c r="F19" s="4">
        <v>22</v>
      </c>
      <c r="G19" s="4">
        <v>189</v>
      </c>
      <c r="H19" s="4">
        <v>270</v>
      </c>
      <c r="I19" s="4">
        <v>185.8</v>
      </c>
    </row>
    <row r="20" spans="1:9" x14ac:dyDescent="0.3">
      <c r="A20" s="4">
        <v>190</v>
      </c>
      <c r="B20" s="4">
        <v>175.9</v>
      </c>
      <c r="C20" s="4">
        <v>102</v>
      </c>
      <c r="D20" s="4">
        <v>173.9</v>
      </c>
      <c r="F20" s="4">
        <v>24</v>
      </c>
      <c r="G20" s="4">
        <v>189.4</v>
      </c>
      <c r="H20" s="4">
        <v>268</v>
      </c>
      <c r="I20" s="4">
        <v>187</v>
      </c>
    </row>
    <row r="21" spans="1:9" x14ac:dyDescent="0.3">
      <c r="A21" s="4">
        <v>192</v>
      </c>
      <c r="B21" s="4">
        <v>180.1</v>
      </c>
      <c r="C21" s="4">
        <v>100</v>
      </c>
      <c r="D21" s="4">
        <v>178.1</v>
      </c>
      <c r="F21" s="4">
        <v>26</v>
      </c>
      <c r="G21" s="4">
        <v>189.3</v>
      </c>
      <c r="H21" s="4">
        <v>266</v>
      </c>
      <c r="I21" s="4">
        <v>187.4</v>
      </c>
    </row>
    <row r="22" spans="1:9" x14ac:dyDescent="0.3">
      <c r="A22" s="4">
        <v>194</v>
      </c>
      <c r="B22" s="4">
        <v>182.2</v>
      </c>
      <c r="C22" s="4">
        <v>98</v>
      </c>
      <c r="D22" s="4">
        <v>180.2</v>
      </c>
      <c r="F22" s="4">
        <v>28</v>
      </c>
      <c r="G22" s="4">
        <v>189</v>
      </c>
      <c r="H22" s="4">
        <v>264</v>
      </c>
      <c r="I22" s="4">
        <v>187.3</v>
      </c>
    </row>
    <row r="23" spans="1:9" x14ac:dyDescent="0.3">
      <c r="A23" s="4">
        <v>196</v>
      </c>
      <c r="B23" s="4">
        <v>184.4</v>
      </c>
      <c r="C23" s="4">
        <v>96</v>
      </c>
      <c r="D23" s="4">
        <v>182.4</v>
      </c>
      <c r="F23" s="4">
        <v>30</v>
      </c>
      <c r="G23" s="4">
        <v>188.4</v>
      </c>
      <c r="H23" s="4">
        <v>262</v>
      </c>
      <c r="I23" s="4">
        <v>187</v>
      </c>
    </row>
    <row r="24" spans="1:9" x14ac:dyDescent="0.3">
      <c r="A24" s="4">
        <v>198</v>
      </c>
      <c r="B24" s="4">
        <v>186.7</v>
      </c>
      <c r="C24" s="4">
        <v>94</v>
      </c>
      <c r="D24" s="4">
        <v>184.7</v>
      </c>
      <c r="F24" s="4">
        <v>40</v>
      </c>
      <c r="G24" s="4">
        <v>177.6</v>
      </c>
      <c r="H24" s="4">
        <v>252</v>
      </c>
      <c r="I24" s="4">
        <v>186.4</v>
      </c>
    </row>
    <row r="25" spans="1:9" x14ac:dyDescent="0.3">
      <c r="A25" s="4">
        <v>200</v>
      </c>
      <c r="B25" s="4">
        <v>187.8</v>
      </c>
      <c r="C25" s="4">
        <v>92</v>
      </c>
      <c r="D25" s="4">
        <v>185.8</v>
      </c>
      <c r="F25" s="4">
        <v>50</v>
      </c>
      <c r="G25" s="4">
        <v>157.5</v>
      </c>
      <c r="H25" s="4">
        <v>242</v>
      </c>
      <c r="I25" s="4">
        <v>175.6</v>
      </c>
    </row>
    <row r="26" spans="1:9" x14ac:dyDescent="0.3">
      <c r="A26" s="4">
        <v>202</v>
      </c>
      <c r="B26" s="4">
        <v>188.7</v>
      </c>
      <c r="C26" s="4">
        <v>90</v>
      </c>
      <c r="D26" s="4">
        <v>186.7</v>
      </c>
      <c r="F26" s="4">
        <v>60</v>
      </c>
      <c r="G26" s="4">
        <v>129.30000000000001</v>
      </c>
      <c r="H26" s="4">
        <v>232</v>
      </c>
      <c r="I26" s="4">
        <v>155.5</v>
      </c>
    </row>
    <row r="27" spans="1:9" x14ac:dyDescent="0.3">
      <c r="A27" s="4">
        <v>204</v>
      </c>
      <c r="B27" s="4">
        <v>189</v>
      </c>
      <c r="C27" s="4">
        <v>88</v>
      </c>
      <c r="D27" s="4">
        <v>187</v>
      </c>
      <c r="F27" s="4">
        <v>70</v>
      </c>
      <c r="G27" s="4">
        <v>98.1</v>
      </c>
      <c r="H27" s="4">
        <v>222</v>
      </c>
      <c r="I27" s="4">
        <v>127.30000000000001</v>
      </c>
    </row>
    <row r="28" spans="1:9" x14ac:dyDescent="0.3">
      <c r="A28" s="4">
        <v>206</v>
      </c>
      <c r="B28" s="4">
        <v>188.7</v>
      </c>
      <c r="C28" s="4">
        <v>86</v>
      </c>
      <c r="D28" s="4">
        <v>186.7</v>
      </c>
      <c r="F28" s="4">
        <v>80</v>
      </c>
      <c r="G28" s="4">
        <v>65</v>
      </c>
      <c r="H28" s="4">
        <v>212</v>
      </c>
      <c r="I28" s="4">
        <v>96.1</v>
      </c>
    </row>
    <row r="29" spans="1:9" x14ac:dyDescent="0.3">
      <c r="A29" s="4">
        <v>208</v>
      </c>
      <c r="B29" s="4">
        <v>188.5</v>
      </c>
      <c r="C29" s="4">
        <v>84</v>
      </c>
      <c r="D29" s="4">
        <v>186.5</v>
      </c>
      <c r="F29" s="4">
        <v>90</v>
      </c>
      <c r="G29" s="4">
        <v>37.5</v>
      </c>
      <c r="H29" s="4">
        <v>202</v>
      </c>
      <c r="I29" s="4">
        <v>63</v>
      </c>
    </row>
    <row r="30" spans="1:9" x14ac:dyDescent="0.3">
      <c r="A30" s="4">
        <v>210</v>
      </c>
      <c r="B30" s="4">
        <v>187.2</v>
      </c>
      <c r="C30" s="4">
        <v>82</v>
      </c>
      <c r="D30" s="4">
        <v>185.2</v>
      </c>
      <c r="F30" s="4">
        <v>100</v>
      </c>
      <c r="G30" s="4">
        <v>15.6</v>
      </c>
      <c r="H30" s="4">
        <v>192</v>
      </c>
      <c r="I30" s="4">
        <v>35.5</v>
      </c>
    </row>
    <row r="31" spans="1:9" x14ac:dyDescent="0.3">
      <c r="A31" s="4">
        <v>212</v>
      </c>
      <c r="B31" s="4">
        <v>185.9</v>
      </c>
      <c r="C31" s="4">
        <v>80</v>
      </c>
      <c r="D31" s="4">
        <v>183.9</v>
      </c>
      <c r="F31" s="4">
        <v>110</v>
      </c>
      <c r="G31" s="4">
        <v>4.4000000000000004</v>
      </c>
      <c r="H31" s="4">
        <v>182</v>
      </c>
      <c r="I31" s="4">
        <v>13.6</v>
      </c>
    </row>
    <row r="32" spans="1:9" x14ac:dyDescent="0.3">
      <c r="A32" s="4">
        <v>214</v>
      </c>
      <c r="B32" s="4">
        <v>184</v>
      </c>
      <c r="C32" s="4">
        <v>78</v>
      </c>
      <c r="D32" s="4">
        <v>182</v>
      </c>
      <c r="F32" s="4">
        <v>112</v>
      </c>
      <c r="G32" s="4">
        <v>3.2</v>
      </c>
      <c r="H32" s="4">
        <v>180</v>
      </c>
      <c r="I32" s="4">
        <v>2.4000000000000004</v>
      </c>
    </row>
    <row r="33" spans="1:4" x14ac:dyDescent="0.3">
      <c r="A33" s="4">
        <v>216</v>
      </c>
      <c r="B33" s="4">
        <v>181.7</v>
      </c>
      <c r="C33" s="4">
        <v>76</v>
      </c>
      <c r="D33" s="4">
        <v>179.7</v>
      </c>
    </row>
    <row r="34" spans="1:4" x14ac:dyDescent="0.3">
      <c r="A34" s="4">
        <v>218</v>
      </c>
      <c r="B34" s="4">
        <v>179.1</v>
      </c>
      <c r="C34" s="4">
        <v>74</v>
      </c>
      <c r="D34" s="4">
        <v>177.1</v>
      </c>
    </row>
    <row r="35" spans="1:4" x14ac:dyDescent="0.3">
      <c r="A35" s="4">
        <v>220</v>
      </c>
      <c r="B35" s="4">
        <v>176.2</v>
      </c>
      <c r="C35" s="4">
        <v>72</v>
      </c>
      <c r="D35" s="4">
        <v>177.1</v>
      </c>
    </row>
    <row r="36" spans="1:4" x14ac:dyDescent="0.3">
      <c r="A36" s="4">
        <v>230</v>
      </c>
      <c r="B36" s="4">
        <v>155.4</v>
      </c>
      <c r="C36" s="4">
        <v>62</v>
      </c>
      <c r="D36" s="4">
        <v>174.2</v>
      </c>
    </row>
    <row r="37" spans="1:4" x14ac:dyDescent="0.3">
      <c r="A37" s="4">
        <v>240</v>
      </c>
      <c r="B37" s="4">
        <v>126.7</v>
      </c>
      <c r="C37" s="4">
        <v>52</v>
      </c>
      <c r="D37" s="4">
        <v>153.4</v>
      </c>
    </row>
    <row r="38" spans="1:4" x14ac:dyDescent="0.3">
      <c r="A38" s="4">
        <v>250</v>
      </c>
      <c r="B38" s="4">
        <v>95.4</v>
      </c>
      <c r="C38" s="4">
        <v>42</v>
      </c>
      <c r="D38" s="4">
        <v>124.7</v>
      </c>
    </row>
    <row r="39" spans="1:4" x14ac:dyDescent="0.3">
      <c r="A39" s="4">
        <v>260</v>
      </c>
      <c r="B39" s="4">
        <v>63.8</v>
      </c>
      <c r="C39" s="4">
        <v>32</v>
      </c>
      <c r="D39" s="4">
        <v>93.4</v>
      </c>
    </row>
    <row r="40" spans="1:4" x14ac:dyDescent="0.3">
      <c r="A40" s="4">
        <v>270</v>
      </c>
      <c r="B40" s="4">
        <v>34.1</v>
      </c>
      <c r="C40" s="4">
        <v>22</v>
      </c>
      <c r="D40" s="4">
        <v>61.8</v>
      </c>
    </row>
    <row r="41" spans="1:4" x14ac:dyDescent="0.3">
      <c r="A41" s="4">
        <v>280</v>
      </c>
      <c r="B41" s="4">
        <v>13.9</v>
      </c>
      <c r="C41" s="4">
        <v>12</v>
      </c>
      <c r="D41" s="4">
        <v>32.1</v>
      </c>
    </row>
    <row r="42" spans="1:4" x14ac:dyDescent="0.3">
      <c r="A42" s="4">
        <v>282</v>
      </c>
      <c r="B42" s="4">
        <v>11.1</v>
      </c>
      <c r="C42" s="4">
        <v>10</v>
      </c>
      <c r="D42" s="4">
        <v>11.9</v>
      </c>
    </row>
    <row r="43" spans="1:4" x14ac:dyDescent="0.3">
      <c r="A43" s="4">
        <v>284</v>
      </c>
      <c r="B43" s="4">
        <v>8.4</v>
      </c>
      <c r="C43" s="4">
        <v>8</v>
      </c>
      <c r="D43" s="4">
        <v>9.1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F5DE-3481-4370-AAF1-9897E1BBCD14}">
  <dimension ref="A1:K60"/>
  <sheetViews>
    <sheetView zoomScale="70" zoomScaleNormal="70" workbookViewId="0">
      <selection activeCell="H2" sqref="H2"/>
    </sheetView>
  </sheetViews>
  <sheetFormatPr defaultRowHeight="14.4" x14ac:dyDescent="0.3"/>
  <cols>
    <col min="10" max="10" width="12.44140625" bestFit="1" customWidth="1"/>
    <col min="11" max="11" width="11.88671875" bestFit="1" customWidth="1"/>
  </cols>
  <sheetData>
    <row r="1" spans="1:11" ht="57.6" x14ac:dyDescent="0.3">
      <c r="A1" s="1" t="s">
        <v>0</v>
      </c>
      <c r="B1" s="1" t="s">
        <v>1</v>
      </c>
      <c r="C1" s="1" t="s">
        <v>2</v>
      </c>
      <c r="D1" s="1" t="s">
        <v>3</v>
      </c>
      <c r="J1" t="s">
        <v>6</v>
      </c>
      <c r="K1" t="s">
        <v>7</v>
      </c>
    </row>
    <row r="2" spans="1:11" x14ac:dyDescent="0.3">
      <c r="A2">
        <v>114</v>
      </c>
      <c r="B2">
        <v>992</v>
      </c>
      <c r="C2">
        <f>$H$3-A2</f>
        <v>178</v>
      </c>
      <c r="D2">
        <f>B2/10-$H$2</f>
        <v>98.5</v>
      </c>
      <c r="E2" s="2">
        <f>C2</f>
        <v>178</v>
      </c>
      <c r="F2" s="2">
        <f>D2</f>
        <v>98.5</v>
      </c>
      <c r="G2" t="s">
        <v>4</v>
      </c>
      <c r="H2">
        <v>0.7</v>
      </c>
      <c r="J2">
        <f>D2*COS(RADIANS(E2))</f>
        <v>-98.439996461380929</v>
      </c>
      <c r="K2">
        <f>D2*SIN(RADIANS(E2))</f>
        <v>3.4376004251963623</v>
      </c>
    </row>
    <row r="3" spans="1:11" x14ac:dyDescent="0.3">
      <c r="A3">
        <v>116</v>
      </c>
      <c r="B3">
        <v>1002</v>
      </c>
      <c r="C3">
        <f t="shared" ref="C3:C47" si="0">$H$3-A3</f>
        <v>176</v>
      </c>
      <c r="D3">
        <f t="shared" ref="D3:D33" si="1">B3/10-$H$2</f>
        <v>99.5</v>
      </c>
      <c r="E3" s="2">
        <f t="shared" ref="E3:E60" si="2">C3</f>
        <v>176</v>
      </c>
      <c r="F3" s="2">
        <f t="shared" ref="F3:F59" si="3">D3</f>
        <v>99.5</v>
      </c>
      <c r="G3" t="s">
        <v>5</v>
      </c>
      <c r="H3">
        <v>292</v>
      </c>
      <c r="J3">
        <f t="shared" ref="J3:J60" si="4">D3*COS(RADIANS(E3))</f>
        <v>-99.257623000852504</v>
      </c>
      <c r="K3">
        <f t="shared" ref="K3:K60" si="5">D3*SIN(RADIANS(E3))</f>
        <v>6.9407691375404896</v>
      </c>
    </row>
    <row r="4" spans="1:11" x14ac:dyDescent="0.3">
      <c r="A4">
        <v>118</v>
      </c>
      <c r="B4">
        <v>1014</v>
      </c>
      <c r="C4">
        <f t="shared" si="0"/>
        <v>174</v>
      </c>
      <c r="D4">
        <f t="shared" si="1"/>
        <v>100.7</v>
      </c>
      <c r="E4" s="2">
        <f t="shared" si="2"/>
        <v>174</v>
      </c>
      <c r="F4" s="2">
        <f t="shared" si="3"/>
        <v>100.7</v>
      </c>
      <c r="J4">
        <f t="shared" si="4"/>
        <v>-100.14835486358513</v>
      </c>
      <c r="K4">
        <f t="shared" si="5"/>
        <v>10.526016251052731</v>
      </c>
    </row>
    <row r="5" spans="1:11" x14ac:dyDescent="0.3">
      <c r="A5">
        <v>120</v>
      </c>
      <c r="B5">
        <v>1019</v>
      </c>
      <c r="C5">
        <f t="shared" si="0"/>
        <v>172</v>
      </c>
      <c r="D5">
        <f t="shared" si="1"/>
        <v>101.2</v>
      </c>
      <c r="E5" s="2">
        <f t="shared" si="2"/>
        <v>172</v>
      </c>
      <c r="F5" s="2">
        <f t="shared" si="3"/>
        <v>101.2</v>
      </c>
      <c r="J5">
        <f t="shared" si="4"/>
        <v>-100.21512855664692</v>
      </c>
      <c r="K5">
        <f t="shared" si="5"/>
        <v>14.084317817158611</v>
      </c>
    </row>
    <row r="6" spans="1:11" x14ac:dyDescent="0.3">
      <c r="A6">
        <v>122</v>
      </c>
      <c r="B6">
        <v>1025</v>
      </c>
      <c r="C6">
        <f t="shared" si="0"/>
        <v>170</v>
      </c>
      <c r="D6">
        <f t="shared" si="1"/>
        <v>101.8</v>
      </c>
      <c r="E6" s="2">
        <f t="shared" si="2"/>
        <v>170</v>
      </c>
      <c r="F6" s="2">
        <f t="shared" si="3"/>
        <v>101.8</v>
      </c>
      <c r="J6">
        <f t="shared" si="4"/>
        <v>-100.25342925664278</v>
      </c>
      <c r="K6">
        <f t="shared" si="5"/>
        <v>17.677384486493501</v>
      </c>
    </row>
    <row r="7" spans="1:11" x14ac:dyDescent="0.3">
      <c r="A7">
        <v>124</v>
      </c>
      <c r="B7">
        <v>1031</v>
      </c>
      <c r="C7">
        <f t="shared" si="0"/>
        <v>168</v>
      </c>
      <c r="D7">
        <f t="shared" si="1"/>
        <v>102.39999999999999</v>
      </c>
      <c r="E7" s="2">
        <f t="shared" si="2"/>
        <v>168</v>
      </c>
      <c r="F7" s="2">
        <f t="shared" si="3"/>
        <v>102.39999999999999</v>
      </c>
      <c r="J7">
        <f t="shared" si="4"/>
        <v>-100.1623143151417</v>
      </c>
      <c r="K7">
        <f t="shared" si="5"/>
        <v>21.290157139738554</v>
      </c>
    </row>
    <row r="8" spans="1:11" x14ac:dyDescent="0.3">
      <c r="A8">
        <v>126</v>
      </c>
      <c r="B8">
        <v>1039</v>
      </c>
      <c r="C8">
        <f t="shared" si="0"/>
        <v>166</v>
      </c>
      <c r="D8">
        <f t="shared" si="1"/>
        <v>103.2</v>
      </c>
      <c r="E8" s="2">
        <f t="shared" si="2"/>
        <v>166</v>
      </c>
      <c r="F8" s="2">
        <f t="shared" si="3"/>
        <v>103.2</v>
      </c>
      <c r="J8">
        <f t="shared" si="4"/>
        <v>-100.13451895168284</v>
      </c>
      <c r="K8">
        <f t="shared" si="5"/>
        <v>24.966339625885709</v>
      </c>
    </row>
    <row r="9" spans="1:11" x14ac:dyDescent="0.3">
      <c r="A9">
        <v>128</v>
      </c>
      <c r="B9">
        <v>1044</v>
      </c>
      <c r="C9">
        <f t="shared" si="0"/>
        <v>164</v>
      </c>
      <c r="D9">
        <f t="shared" si="1"/>
        <v>103.7</v>
      </c>
      <c r="E9" s="2">
        <f t="shared" si="2"/>
        <v>164</v>
      </c>
      <c r="F9" s="2">
        <f t="shared" si="3"/>
        <v>103.7</v>
      </c>
      <c r="J9">
        <f t="shared" si="4"/>
        <v>-99.682837868803674</v>
      </c>
      <c r="K9">
        <f t="shared" si="5"/>
        <v>28.583593798222818</v>
      </c>
    </row>
    <row r="10" spans="1:11" x14ac:dyDescent="0.3">
      <c r="A10">
        <v>130</v>
      </c>
      <c r="B10">
        <v>1049</v>
      </c>
      <c r="C10">
        <f t="shared" si="0"/>
        <v>162</v>
      </c>
      <c r="D10">
        <f t="shared" si="1"/>
        <v>104.2</v>
      </c>
      <c r="E10" s="2">
        <f t="shared" si="2"/>
        <v>162</v>
      </c>
      <c r="F10" s="2">
        <f t="shared" si="3"/>
        <v>104.2</v>
      </c>
      <c r="J10">
        <f t="shared" si="4"/>
        <v>-99.100088997954998</v>
      </c>
      <c r="K10">
        <f t="shared" si="5"/>
        <v>32.199570813869528</v>
      </c>
    </row>
    <row r="11" spans="1:11" x14ac:dyDescent="0.3">
      <c r="A11">
        <v>132</v>
      </c>
      <c r="B11">
        <v>1051</v>
      </c>
      <c r="C11">
        <f t="shared" si="0"/>
        <v>160</v>
      </c>
      <c r="D11">
        <f t="shared" si="1"/>
        <v>104.39999999999999</v>
      </c>
      <c r="E11" s="2">
        <f t="shared" si="2"/>
        <v>160</v>
      </c>
      <c r="F11" s="2">
        <f t="shared" si="3"/>
        <v>104.39999999999999</v>
      </c>
      <c r="J11">
        <f t="shared" si="4"/>
        <v>-98.103909610048817</v>
      </c>
      <c r="K11">
        <f t="shared" si="5"/>
        <v>35.70690296319983</v>
      </c>
    </row>
    <row r="12" spans="1:11" x14ac:dyDescent="0.3">
      <c r="A12">
        <v>134</v>
      </c>
      <c r="B12">
        <v>1054</v>
      </c>
      <c r="C12">
        <f t="shared" si="0"/>
        <v>158</v>
      </c>
      <c r="D12">
        <f t="shared" si="1"/>
        <v>104.7</v>
      </c>
      <c r="E12" s="2">
        <f t="shared" si="2"/>
        <v>158</v>
      </c>
      <c r="F12" s="2">
        <f t="shared" si="3"/>
        <v>104.7</v>
      </c>
      <c r="J12">
        <f t="shared" si="4"/>
        <v>-97.076149573142629</v>
      </c>
      <c r="K12">
        <f t="shared" si="5"/>
        <v>39.221310330646013</v>
      </c>
    </row>
    <row r="13" spans="1:11" x14ac:dyDescent="0.3">
      <c r="A13">
        <v>140</v>
      </c>
      <c r="B13">
        <v>1061</v>
      </c>
      <c r="C13">
        <f t="shared" si="0"/>
        <v>152</v>
      </c>
      <c r="D13">
        <f t="shared" si="1"/>
        <v>105.39999999999999</v>
      </c>
      <c r="E13" s="2">
        <f t="shared" si="2"/>
        <v>152</v>
      </c>
      <c r="F13" s="2">
        <f t="shared" si="3"/>
        <v>105.39999999999999</v>
      </c>
      <c r="J13">
        <f t="shared" si="4"/>
        <v>-93.062676287330902</v>
      </c>
      <c r="K13">
        <f t="shared" si="5"/>
        <v>49.482302717632876</v>
      </c>
    </row>
    <row r="14" spans="1:11" x14ac:dyDescent="0.3">
      <c r="A14">
        <v>146</v>
      </c>
      <c r="B14">
        <v>1061</v>
      </c>
      <c r="C14">
        <f t="shared" si="0"/>
        <v>146</v>
      </c>
      <c r="D14">
        <f t="shared" si="1"/>
        <v>105.39999999999999</v>
      </c>
      <c r="E14" s="2">
        <f t="shared" si="2"/>
        <v>146</v>
      </c>
      <c r="F14" s="2">
        <f t="shared" si="3"/>
        <v>105.39999999999999</v>
      </c>
      <c r="J14">
        <f t="shared" si="4"/>
        <v>-87.380560147301381</v>
      </c>
      <c r="K14">
        <f t="shared" si="5"/>
        <v>58.938932025816719</v>
      </c>
    </row>
    <row r="15" spans="1:11" x14ac:dyDescent="0.3">
      <c r="A15">
        <v>152</v>
      </c>
      <c r="B15">
        <v>1056</v>
      </c>
      <c r="C15">
        <f t="shared" si="0"/>
        <v>140</v>
      </c>
      <c r="D15">
        <f t="shared" si="1"/>
        <v>104.89999999999999</v>
      </c>
      <c r="E15" s="2">
        <f t="shared" si="2"/>
        <v>140</v>
      </c>
      <c r="F15" s="2">
        <f t="shared" si="3"/>
        <v>104.89999999999999</v>
      </c>
      <c r="J15">
        <f t="shared" si="4"/>
        <v>-80.358062083180769</v>
      </c>
      <c r="K15">
        <f t="shared" si="5"/>
        <v>67.428420256117988</v>
      </c>
    </row>
    <row r="16" spans="1:11" x14ac:dyDescent="0.3">
      <c r="A16">
        <v>158</v>
      </c>
      <c r="B16">
        <v>1045</v>
      </c>
      <c r="C16">
        <f t="shared" si="0"/>
        <v>134</v>
      </c>
      <c r="D16">
        <f t="shared" si="1"/>
        <v>103.8</v>
      </c>
      <c r="E16" s="2">
        <f t="shared" si="2"/>
        <v>134</v>
      </c>
      <c r="F16" s="2">
        <f t="shared" si="3"/>
        <v>103.8</v>
      </c>
      <c r="J16">
        <f t="shared" si="4"/>
        <v>-72.105538853643921</v>
      </c>
      <c r="K16">
        <f t="shared" si="5"/>
        <v>74.667471275151982</v>
      </c>
    </row>
    <row r="17" spans="1:11" x14ac:dyDescent="0.3">
      <c r="A17">
        <v>164</v>
      </c>
      <c r="B17">
        <v>1027</v>
      </c>
      <c r="C17">
        <f t="shared" si="0"/>
        <v>128</v>
      </c>
      <c r="D17">
        <f t="shared" si="1"/>
        <v>102</v>
      </c>
      <c r="E17" s="2">
        <f t="shared" si="2"/>
        <v>128</v>
      </c>
      <c r="F17" s="2">
        <f t="shared" si="3"/>
        <v>102</v>
      </c>
      <c r="J17">
        <f t="shared" si="4"/>
        <v>-62.797470483217147</v>
      </c>
      <c r="K17">
        <f t="shared" si="5"/>
        <v>80.377096867885641</v>
      </c>
    </row>
    <row r="18" spans="1:11" x14ac:dyDescent="0.3">
      <c r="A18">
        <v>170</v>
      </c>
      <c r="B18">
        <v>1008</v>
      </c>
      <c r="C18">
        <f t="shared" si="0"/>
        <v>122</v>
      </c>
      <c r="D18">
        <f t="shared" si="1"/>
        <v>100.1</v>
      </c>
      <c r="E18" s="2">
        <f t="shared" si="2"/>
        <v>122</v>
      </c>
      <c r="F18" s="2">
        <f t="shared" si="3"/>
        <v>100.1</v>
      </c>
      <c r="J18">
        <f t="shared" si="4"/>
        <v>-53.044918349743796</v>
      </c>
      <c r="K18">
        <f t="shared" si="5"/>
        <v>84.889614425258245</v>
      </c>
    </row>
    <row r="19" spans="1:11" x14ac:dyDescent="0.3">
      <c r="A19">
        <v>180</v>
      </c>
      <c r="B19">
        <v>968</v>
      </c>
      <c r="C19">
        <f t="shared" si="0"/>
        <v>112</v>
      </c>
      <c r="D19">
        <f t="shared" si="1"/>
        <v>96.1</v>
      </c>
      <c r="E19" s="2">
        <f t="shared" si="2"/>
        <v>112</v>
      </c>
      <c r="F19" s="2">
        <f t="shared" si="3"/>
        <v>96.1</v>
      </c>
      <c r="J19">
        <f t="shared" si="4"/>
        <v>-35.999693627269146</v>
      </c>
      <c r="K19">
        <f t="shared" si="5"/>
        <v>89.10236842386827</v>
      </c>
    </row>
    <row r="20" spans="1:11" x14ac:dyDescent="0.3">
      <c r="A20">
        <v>190</v>
      </c>
      <c r="B20">
        <v>920</v>
      </c>
      <c r="C20">
        <f t="shared" si="0"/>
        <v>102</v>
      </c>
      <c r="D20">
        <f t="shared" si="1"/>
        <v>91.3</v>
      </c>
      <c r="E20" s="2">
        <f t="shared" si="2"/>
        <v>102</v>
      </c>
      <c r="F20" s="2">
        <f t="shared" si="3"/>
        <v>91.3</v>
      </c>
      <c r="J20">
        <f t="shared" si="4"/>
        <v>-18.982337371661426</v>
      </c>
      <c r="K20">
        <f t="shared" si="5"/>
        <v>89.304875946996461</v>
      </c>
    </row>
    <row r="21" spans="1:11" x14ac:dyDescent="0.3">
      <c r="A21">
        <v>200</v>
      </c>
      <c r="B21">
        <v>874</v>
      </c>
      <c r="C21">
        <f t="shared" si="0"/>
        <v>92</v>
      </c>
      <c r="D21">
        <f t="shared" si="1"/>
        <v>86.7</v>
      </c>
      <c r="E21" s="2">
        <f t="shared" si="2"/>
        <v>92</v>
      </c>
      <c r="F21" s="2">
        <f t="shared" si="3"/>
        <v>86.7</v>
      </c>
      <c r="J21">
        <f t="shared" si="4"/>
        <v>-3.0257863641068328</v>
      </c>
      <c r="K21">
        <f t="shared" si="5"/>
        <v>86.647184702555606</v>
      </c>
    </row>
    <row r="22" spans="1:11" x14ac:dyDescent="0.3">
      <c r="A22">
        <v>210</v>
      </c>
      <c r="B22">
        <v>838</v>
      </c>
      <c r="C22">
        <f t="shared" si="0"/>
        <v>82</v>
      </c>
      <c r="D22">
        <f t="shared" si="1"/>
        <v>83.1</v>
      </c>
      <c r="E22" s="2">
        <f t="shared" si="2"/>
        <v>82</v>
      </c>
      <c r="F22" s="2">
        <f t="shared" si="3"/>
        <v>83.1</v>
      </c>
      <c r="J22">
        <f t="shared" si="4"/>
        <v>11.565284689781439</v>
      </c>
      <c r="K22">
        <f t="shared" si="5"/>
        <v>82.291276512424488</v>
      </c>
    </row>
    <row r="23" spans="1:11" x14ac:dyDescent="0.3">
      <c r="A23">
        <v>220</v>
      </c>
      <c r="B23">
        <v>809</v>
      </c>
      <c r="C23">
        <f t="shared" si="0"/>
        <v>72</v>
      </c>
      <c r="D23">
        <f t="shared" si="1"/>
        <v>80.2</v>
      </c>
      <c r="E23" s="2">
        <f t="shared" si="2"/>
        <v>72</v>
      </c>
      <c r="F23" s="2">
        <f t="shared" si="3"/>
        <v>80.2</v>
      </c>
      <c r="J23">
        <f t="shared" si="4"/>
        <v>24.783162948870785</v>
      </c>
      <c r="K23">
        <f t="shared" si="5"/>
        <v>76.274732606871311</v>
      </c>
    </row>
    <row r="24" spans="1:11" x14ac:dyDescent="0.3">
      <c r="A24">
        <v>230</v>
      </c>
      <c r="B24">
        <v>797</v>
      </c>
      <c r="C24">
        <f t="shared" si="0"/>
        <v>62</v>
      </c>
      <c r="D24">
        <f t="shared" si="1"/>
        <v>79</v>
      </c>
      <c r="E24" s="2">
        <f t="shared" si="2"/>
        <v>62</v>
      </c>
      <c r="F24" s="2">
        <f t="shared" si="3"/>
        <v>79</v>
      </c>
      <c r="J24">
        <f t="shared" si="4"/>
        <v>37.088253460085376</v>
      </c>
      <c r="K24">
        <f t="shared" si="5"/>
        <v>69.752859835855219</v>
      </c>
    </row>
    <row r="25" spans="1:11" x14ac:dyDescent="0.3">
      <c r="A25">
        <v>240</v>
      </c>
      <c r="B25">
        <v>802</v>
      </c>
      <c r="C25">
        <f>$H$3-A25</f>
        <v>52</v>
      </c>
      <c r="D25">
        <f t="shared" si="1"/>
        <v>79.5</v>
      </c>
      <c r="E25" s="2">
        <f t="shared" si="2"/>
        <v>52</v>
      </c>
      <c r="F25" s="2">
        <f t="shared" si="3"/>
        <v>79.5</v>
      </c>
      <c r="J25">
        <f t="shared" si="4"/>
        <v>48.945087288389836</v>
      </c>
      <c r="K25">
        <f t="shared" si="5"/>
        <v>62.646854911734401</v>
      </c>
    </row>
    <row r="26" spans="1:11" x14ac:dyDescent="0.3">
      <c r="A26">
        <v>250</v>
      </c>
      <c r="B26">
        <v>821</v>
      </c>
      <c r="C26">
        <f t="shared" si="0"/>
        <v>42</v>
      </c>
      <c r="D26">
        <f t="shared" si="1"/>
        <v>81.399999999999991</v>
      </c>
      <c r="E26" s="2">
        <f t="shared" si="2"/>
        <v>42</v>
      </c>
      <c r="F26" s="2">
        <f t="shared" si="3"/>
        <v>81.399999999999991</v>
      </c>
      <c r="J26">
        <f t="shared" si="4"/>
        <v>60.491988793859882</v>
      </c>
      <c r="K26">
        <f t="shared" si="5"/>
        <v>54.467231357611055</v>
      </c>
    </row>
    <row r="27" spans="1:11" x14ac:dyDescent="0.3">
      <c r="A27">
        <v>260</v>
      </c>
      <c r="B27">
        <v>854</v>
      </c>
      <c r="C27">
        <f t="shared" si="0"/>
        <v>32</v>
      </c>
      <c r="D27">
        <f t="shared" si="1"/>
        <v>84.7</v>
      </c>
      <c r="E27" s="2">
        <f t="shared" si="2"/>
        <v>32</v>
      </c>
      <c r="F27" s="2">
        <f t="shared" si="3"/>
        <v>84.7</v>
      </c>
      <c r="J27">
        <f t="shared" si="4"/>
        <v>71.829673744449281</v>
      </c>
      <c r="K27">
        <f t="shared" si="5"/>
        <v>44.884161680552459</v>
      </c>
    </row>
    <row r="28" spans="1:11" x14ac:dyDescent="0.3">
      <c r="A28">
        <v>264</v>
      </c>
      <c r="B28">
        <v>872</v>
      </c>
      <c r="C28">
        <f t="shared" si="0"/>
        <v>28</v>
      </c>
      <c r="D28">
        <f t="shared" si="1"/>
        <v>86.5</v>
      </c>
      <c r="E28" s="2">
        <f t="shared" si="2"/>
        <v>28</v>
      </c>
      <c r="F28" s="2">
        <f t="shared" si="3"/>
        <v>86.5</v>
      </c>
      <c r="J28">
        <f t="shared" si="4"/>
        <v>76.374966782297179</v>
      </c>
      <c r="K28">
        <f t="shared" si="5"/>
        <v>40.609290180979556</v>
      </c>
    </row>
    <row r="29" spans="1:11" x14ac:dyDescent="0.3">
      <c r="A29">
        <v>268</v>
      </c>
      <c r="B29">
        <v>890</v>
      </c>
      <c r="C29">
        <f t="shared" si="0"/>
        <v>24</v>
      </c>
      <c r="D29">
        <f t="shared" si="1"/>
        <v>88.3</v>
      </c>
      <c r="E29" s="2">
        <f t="shared" si="2"/>
        <v>24</v>
      </c>
      <c r="F29" s="2">
        <f t="shared" si="3"/>
        <v>88.3</v>
      </c>
      <c r="J29">
        <f t="shared" si="4"/>
        <v>80.666063909841654</v>
      </c>
      <c r="K29">
        <f t="shared" si="5"/>
        <v>35.914845583593156</v>
      </c>
    </row>
    <row r="30" spans="1:11" x14ac:dyDescent="0.3">
      <c r="A30">
        <v>272</v>
      </c>
      <c r="B30">
        <v>908</v>
      </c>
      <c r="C30">
        <f t="shared" si="0"/>
        <v>20</v>
      </c>
      <c r="D30">
        <f t="shared" si="1"/>
        <v>90.1</v>
      </c>
      <c r="E30" s="2">
        <f t="shared" si="2"/>
        <v>20</v>
      </c>
      <c r="F30" s="2">
        <f t="shared" si="3"/>
        <v>90.1</v>
      </c>
      <c r="J30">
        <f t="shared" si="4"/>
        <v>84.666305132810351</v>
      </c>
      <c r="K30">
        <f t="shared" si="5"/>
        <v>30.81601491364275</v>
      </c>
    </row>
    <row r="31" spans="1:11" x14ac:dyDescent="0.3">
      <c r="A31">
        <v>276</v>
      </c>
      <c r="B31">
        <v>928</v>
      </c>
      <c r="C31">
        <f t="shared" si="0"/>
        <v>16</v>
      </c>
      <c r="D31">
        <f t="shared" si="1"/>
        <v>92.1</v>
      </c>
      <c r="E31" s="2">
        <f t="shared" si="2"/>
        <v>16</v>
      </c>
      <c r="F31" s="2">
        <f t="shared" si="3"/>
        <v>92.1</v>
      </c>
      <c r="J31">
        <f t="shared" si="4"/>
        <v>88.532202195919169</v>
      </c>
      <c r="K31">
        <f t="shared" si="5"/>
        <v>25.386200470745621</v>
      </c>
    </row>
    <row r="32" spans="1:11" x14ac:dyDescent="0.3">
      <c r="A32">
        <v>282</v>
      </c>
      <c r="B32">
        <v>957</v>
      </c>
      <c r="C32">
        <f t="shared" si="0"/>
        <v>10</v>
      </c>
      <c r="D32">
        <f t="shared" si="1"/>
        <v>95</v>
      </c>
      <c r="E32" s="2">
        <f t="shared" si="2"/>
        <v>10</v>
      </c>
      <c r="F32" s="2">
        <f t="shared" si="3"/>
        <v>95</v>
      </c>
      <c r="J32">
        <f t="shared" si="4"/>
        <v>93.556736536159761</v>
      </c>
      <c r="K32">
        <f t="shared" si="5"/>
        <v>16.496576878358383</v>
      </c>
    </row>
    <row r="33" spans="1:11" x14ac:dyDescent="0.3">
      <c r="A33">
        <v>288</v>
      </c>
      <c r="B33">
        <v>984</v>
      </c>
      <c r="C33">
        <f t="shared" si="0"/>
        <v>4</v>
      </c>
      <c r="D33">
        <f t="shared" si="1"/>
        <v>97.7</v>
      </c>
      <c r="E33" s="2">
        <f t="shared" si="2"/>
        <v>4</v>
      </c>
      <c r="F33" s="2">
        <f t="shared" si="3"/>
        <v>97.7</v>
      </c>
      <c r="J33">
        <f t="shared" si="4"/>
        <v>97.462007710384825</v>
      </c>
      <c r="K33">
        <f t="shared" si="5"/>
        <v>6.815207484801042</v>
      </c>
    </row>
    <row r="34" spans="1:11" x14ac:dyDescent="0.3">
      <c r="A34">
        <v>294</v>
      </c>
      <c r="B34">
        <v>1015</v>
      </c>
      <c r="C34">
        <f>-$H$3+A34</f>
        <v>2</v>
      </c>
      <c r="D34">
        <f>B34/10-$H$2</f>
        <v>100.8</v>
      </c>
      <c r="E34" s="2">
        <f>C34</f>
        <v>2</v>
      </c>
      <c r="F34" s="2">
        <f t="shared" si="3"/>
        <v>100.8</v>
      </c>
      <c r="J34">
        <f t="shared" si="4"/>
        <v>100.73859536352485</v>
      </c>
      <c r="K34">
        <f t="shared" si="5"/>
        <v>3.5178692676120975</v>
      </c>
    </row>
    <row r="35" spans="1:11" x14ac:dyDescent="0.3">
      <c r="A35">
        <v>300</v>
      </c>
      <c r="B35">
        <v>1036</v>
      </c>
      <c r="C35">
        <f>$H$3-A35</f>
        <v>-8</v>
      </c>
      <c r="D35">
        <f t="shared" ref="D35:D60" si="6">B34/10-$H$2</f>
        <v>100.8</v>
      </c>
      <c r="E35" s="2">
        <f>360-(-$H$3+A35)</f>
        <v>352</v>
      </c>
      <c r="F35" s="2">
        <f t="shared" si="3"/>
        <v>100.8</v>
      </c>
      <c r="J35">
        <f t="shared" si="4"/>
        <v>99.819021329150274</v>
      </c>
      <c r="K35">
        <f t="shared" si="5"/>
        <v>-14.028648576774641</v>
      </c>
    </row>
    <row r="36" spans="1:11" x14ac:dyDescent="0.3">
      <c r="A36">
        <v>310</v>
      </c>
      <c r="B36">
        <v>1058</v>
      </c>
      <c r="C36">
        <f t="shared" si="0"/>
        <v>-18</v>
      </c>
      <c r="D36">
        <f t="shared" si="6"/>
        <v>102.89999999999999</v>
      </c>
      <c r="E36" s="2">
        <f t="shared" ref="E36:E45" si="7">360-(-$H$3+A36)</f>
        <v>342</v>
      </c>
      <c r="F36" s="2">
        <f t="shared" si="3"/>
        <v>102.89999999999999</v>
      </c>
      <c r="J36">
        <f t="shared" si="4"/>
        <v>97.863715526771287</v>
      </c>
      <c r="K36">
        <f t="shared" si="5"/>
        <v>-31.797848721182106</v>
      </c>
    </row>
    <row r="37" spans="1:11" x14ac:dyDescent="0.3">
      <c r="A37">
        <v>320</v>
      </c>
      <c r="B37">
        <v>1075</v>
      </c>
      <c r="C37">
        <f t="shared" si="0"/>
        <v>-28</v>
      </c>
      <c r="D37">
        <f t="shared" si="6"/>
        <v>105.1</v>
      </c>
      <c r="E37" s="2">
        <f t="shared" si="7"/>
        <v>332</v>
      </c>
      <c r="F37" s="2">
        <f t="shared" si="3"/>
        <v>105.1</v>
      </c>
      <c r="J37">
        <f t="shared" si="4"/>
        <v>92.797792009473213</v>
      </c>
      <c r="K37">
        <f t="shared" si="5"/>
        <v>-49.341461248797124</v>
      </c>
    </row>
    <row r="38" spans="1:11" x14ac:dyDescent="0.3">
      <c r="A38">
        <v>330</v>
      </c>
      <c r="B38">
        <v>1076</v>
      </c>
      <c r="C38">
        <f t="shared" si="0"/>
        <v>-38</v>
      </c>
      <c r="D38">
        <f t="shared" si="6"/>
        <v>106.8</v>
      </c>
      <c r="E38" s="2">
        <f t="shared" si="7"/>
        <v>322</v>
      </c>
      <c r="F38" s="2">
        <f t="shared" si="3"/>
        <v>106.8</v>
      </c>
      <c r="J38">
        <f t="shared" si="4"/>
        <v>84.159548485197902</v>
      </c>
      <c r="K38">
        <f t="shared" si="5"/>
        <v>-65.752645564780295</v>
      </c>
    </row>
    <row r="39" spans="1:11" x14ac:dyDescent="0.3">
      <c r="A39">
        <v>340</v>
      </c>
      <c r="B39">
        <v>1062</v>
      </c>
      <c r="C39">
        <f t="shared" si="0"/>
        <v>-48</v>
      </c>
      <c r="D39">
        <f t="shared" si="6"/>
        <v>106.89999999999999</v>
      </c>
      <c r="E39" s="2">
        <f t="shared" si="7"/>
        <v>312</v>
      </c>
      <c r="F39" s="2">
        <f t="shared" si="3"/>
        <v>106.89999999999999</v>
      </c>
      <c r="J39">
        <f t="shared" si="4"/>
        <v>71.530061819761897</v>
      </c>
      <c r="K39">
        <f t="shared" si="5"/>
        <v>-79.442181843533476</v>
      </c>
    </row>
    <row r="40" spans="1:11" x14ac:dyDescent="0.3">
      <c r="A40">
        <v>350</v>
      </c>
      <c r="B40">
        <v>1031</v>
      </c>
      <c r="C40">
        <f t="shared" si="0"/>
        <v>-58</v>
      </c>
      <c r="D40">
        <f t="shared" si="6"/>
        <v>105.5</v>
      </c>
      <c r="E40" s="2">
        <f t="shared" si="7"/>
        <v>302</v>
      </c>
      <c r="F40" s="2">
        <f t="shared" si="3"/>
        <v>105.5</v>
      </c>
      <c r="J40">
        <f t="shared" si="4"/>
        <v>55.906482376603094</v>
      </c>
      <c r="K40">
        <f t="shared" si="5"/>
        <v>-89.469074144502969</v>
      </c>
    </row>
    <row r="41" spans="1:11" x14ac:dyDescent="0.3">
      <c r="A41">
        <v>352</v>
      </c>
      <c r="B41">
        <v>1025</v>
      </c>
      <c r="C41">
        <f t="shared" si="0"/>
        <v>-60</v>
      </c>
      <c r="D41">
        <f t="shared" si="6"/>
        <v>102.39999999999999</v>
      </c>
      <c r="E41" s="2">
        <f t="shared" si="7"/>
        <v>300</v>
      </c>
      <c r="F41" s="2">
        <f t="shared" si="3"/>
        <v>102.39999999999999</v>
      </c>
      <c r="J41">
        <f t="shared" si="4"/>
        <v>51.20000000000001</v>
      </c>
      <c r="K41">
        <f t="shared" si="5"/>
        <v>-88.681001347526504</v>
      </c>
    </row>
    <row r="42" spans="1:11" x14ac:dyDescent="0.3">
      <c r="A42">
        <v>354</v>
      </c>
      <c r="B42">
        <v>1018</v>
      </c>
      <c r="C42">
        <f t="shared" si="0"/>
        <v>-62</v>
      </c>
      <c r="D42">
        <f t="shared" si="6"/>
        <v>101.8</v>
      </c>
      <c r="E42" s="2">
        <f t="shared" si="7"/>
        <v>298</v>
      </c>
      <c r="F42" s="2">
        <f t="shared" si="3"/>
        <v>101.8</v>
      </c>
      <c r="J42">
        <f t="shared" si="4"/>
        <v>47.792205091603641</v>
      </c>
      <c r="K42">
        <f t="shared" si="5"/>
        <v>-89.884064953038774</v>
      </c>
    </row>
    <row r="43" spans="1:11" x14ac:dyDescent="0.3">
      <c r="A43">
        <v>356</v>
      </c>
      <c r="B43">
        <v>1011</v>
      </c>
      <c r="C43">
        <f t="shared" si="0"/>
        <v>-64</v>
      </c>
      <c r="D43">
        <f t="shared" si="6"/>
        <v>101.1</v>
      </c>
      <c r="E43" s="2">
        <f t="shared" si="7"/>
        <v>296</v>
      </c>
      <c r="F43" s="2">
        <f t="shared" si="3"/>
        <v>101.1</v>
      </c>
      <c r="J43">
        <f t="shared" si="4"/>
        <v>44.31932294037572</v>
      </c>
      <c r="K43">
        <f t="shared" si="5"/>
        <v>-90.868078080845777</v>
      </c>
    </row>
    <row r="44" spans="1:11" x14ac:dyDescent="0.3">
      <c r="A44">
        <v>358</v>
      </c>
      <c r="B44">
        <v>999</v>
      </c>
      <c r="C44">
        <f t="shared" si="0"/>
        <v>-66</v>
      </c>
      <c r="D44">
        <f t="shared" si="6"/>
        <v>100.39999999999999</v>
      </c>
      <c r="E44" s="2">
        <f t="shared" si="7"/>
        <v>294</v>
      </c>
      <c r="F44" s="2">
        <f t="shared" si="3"/>
        <v>100.39999999999999</v>
      </c>
      <c r="J44">
        <f t="shared" si="4"/>
        <v>40.836358964810294</v>
      </c>
      <c r="K44">
        <f t="shared" si="5"/>
        <v>-91.71996394731714</v>
      </c>
    </row>
    <row r="45" spans="1:11" x14ac:dyDescent="0.3">
      <c r="A45">
        <v>360</v>
      </c>
      <c r="B45">
        <v>987</v>
      </c>
      <c r="C45">
        <f t="shared" si="0"/>
        <v>-68</v>
      </c>
      <c r="D45">
        <f t="shared" si="6"/>
        <v>99.2</v>
      </c>
      <c r="E45" s="2">
        <f t="shared" si="7"/>
        <v>292</v>
      </c>
      <c r="F45" s="2">
        <f t="shared" si="3"/>
        <v>99.2</v>
      </c>
      <c r="J45">
        <f t="shared" si="4"/>
        <v>37.160974066858465</v>
      </c>
      <c r="K45">
        <f t="shared" si="5"/>
        <v>-91.97663837302531</v>
      </c>
    </row>
    <row r="46" spans="1:11" x14ac:dyDescent="0.3">
      <c r="A46">
        <v>4</v>
      </c>
      <c r="B46">
        <v>970</v>
      </c>
      <c r="C46">
        <f>$H$3-A46</f>
        <v>288</v>
      </c>
      <c r="D46">
        <f t="shared" si="6"/>
        <v>98</v>
      </c>
      <c r="E46" s="2">
        <f t="shared" si="2"/>
        <v>288</v>
      </c>
      <c r="F46" s="2">
        <f t="shared" si="3"/>
        <v>98</v>
      </c>
      <c r="J46">
        <f t="shared" si="4"/>
        <v>30.283665448744827</v>
      </c>
      <c r="K46">
        <f t="shared" si="5"/>
        <v>-93.203538596925057</v>
      </c>
    </row>
    <row r="47" spans="1:11" x14ac:dyDescent="0.3">
      <c r="A47">
        <v>8</v>
      </c>
      <c r="B47">
        <v>950</v>
      </c>
      <c r="C47">
        <f t="shared" si="0"/>
        <v>284</v>
      </c>
      <c r="D47">
        <f t="shared" si="6"/>
        <v>96.3</v>
      </c>
      <c r="E47" s="2">
        <f>C47</f>
        <v>284</v>
      </c>
      <c r="F47" s="2">
        <f t="shared" si="3"/>
        <v>96.3</v>
      </c>
      <c r="J47">
        <f t="shared" si="4"/>
        <v>23.297078546247974</v>
      </c>
      <c r="K47">
        <f t="shared" si="5"/>
        <v>-93.439478440378466</v>
      </c>
    </row>
    <row r="48" spans="1:11" x14ac:dyDescent="0.3">
      <c r="A48">
        <v>12</v>
      </c>
      <c r="B48">
        <v>931</v>
      </c>
      <c r="C48">
        <f>($H$3-A48)</f>
        <v>280</v>
      </c>
      <c r="D48">
        <f t="shared" si="6"/>
        <v>94.3</v>
      </c>
      <c r="E48" s="2">
        <f>C48</f>
        <v>280</v>
      </c>
      <c r="F48" s="2">
        <f t="shared" si="3"/>
        <v>94.3</v>
      </c>
      <c r="J48">
        <f t="shared" si="4"/>
        <v>16.375023153991496</v>
      </c>
      <c r="K48">
        <f t="shared" si="5"/>
        <v>-92.86737110905122</v>
      </c>
    </row>
    <row r="49" spans="1:11" x14ac:dyDescent="0.3">
      <c r="A49">
        <v>16</v>
      </c>
      <c r="B49">
        <v>910</v>
      </c>
      <c r="C49">
        <f t="shared" ref="C49:C57" si="8">($H$3-A49)</f>
        <v>276</v>
      </c>
      <c r="D49">
        <f t="shared" si="6"/>
        <v>92.399999999999991</v>
      </c>
      <c r="E49" s="2">
        <f t="shared" si="2"/>
        <v>276</v>
      </c>
      <c r="F49" s="2">
        <f t="shared" si="3"/>
        <v>92.399999999999991</v>
      </c>
      <c r="J49">
        <f t="shared" si="4"/>
        <v>9.6584300059311357</v>
      </c>
      <c r="K49">
        <f t="shared" si="5"/>
        <v>-91.893823132028459</v>
      </c>
    </row>
    <row r="50" spans="1:11" x14ac:dyDescent="0.3">
      <c r="A50">
        <v>24</v>
      </c>
      <c r="B50">
        <v>878</v>
      </c>
      <c r="C50">
        <f t="shared" si="8"/>
        <v>268</v>
      </c>
      <c r="D50">
        <f t="shared" si="6"/>
        <v>90.3</v>
      </c>
      <c r="E50" s="2">
        <f t="shared" si="2"/>
        <v>268</v>
      </c>
      <c r="F50" s="2">
        <f t="shared" si="3"/>
        <v>90.3</v>
      </c>
      <c r="J50">
        <f t="shared" si="4"/>
        <v>-3.1514245522358184</v>
      </c>
      <c r="K50">
        <f t="shared" si="5"/>
        <v>-90.244991679824338</v>
      </c>
    </row>
    <row r="51" spans="1:11" x14ac:dyDescent="0.3">
      <c r="A51">
        <v>30</v>
      </c>
      <c r="B51">
        <v>850</v>
      </c>
      <c r="C51">
        <f t="shared" si="8"/>
        <v>262</v>
      </c>
      <c r="D51">
        <f t="shared" si="6"/>
        <v>87.1</v>
      </c>
      <c r="E51" s="2">
        <f t="shared" si="2"/>
        <v>262</v>
      </c>
      <c r="F51" s="2">
        <f t="shared" si="3"/>
        <v>87.1</v>
      </c>
      <c r="J51">
        <f t="shared" si="4"/>
        <v>-12.121977093621732</v>
      </c>
      <c r="K51">
        <f t="shared" si="5"/>
        <v>-86.252348787390758</v>
      </c>
    </row>
    <row r="52" spans="1:11" x14ac:dyDescent="0.3">
      <c r="A52">
        <v>40</v>
      </c>
      <c r="B52">
        <v>817</v>
      </c>
      <c r="C52">
        <f t="shared" si="8"/>
        <v>252</v>
      </c>
      <c r="D52">
        <f t="shared" si="6"/>
        <v>84.3</v>
      </c>
      <c r="E52" s="2">
        <f t="shared" si="2"/>
        <v>252</v>
      </c>
      <c r="F52" s="2">
        <f t="shared" si="3"/>
        <v>84.3</v>
      </c>
      <c r="J52">
        <f t="shared" si="4"/>
        <v>-26.050132625808079</v>
      </c>
      <c r="K52">
        <f t="shared" si="5"/>
        <v>-80.174064323681435</v>
      </c>
    </row>
    <row r="53" spans="1:11" x14ac:dyDescent="0.3">
      <c r="A53">
        <v>50</v>
      </c>
      <c r="B53">
        <v>898</v>
      </c>
      <c r="C53">
        <f t="shared" si="8"/>
        <v>242</v>
      </c>
      <c r="D53">
        <f t="shared" si="6"/>
        <v>81</v>
      </c>
      <c r="E53" s="2">
        <f t="shared" si="2"/>
        <v>242</v>
      </c>
      <c r="F53" s="2">
        <f t="shared" si="3"/>
        <v>81</v>
      </c>
      <c r="J53">
        <f t="shared" si="4"/>
        <v>-38.027196585657151</v>
      </c>
      <c r="K53">
        <f t="shared" si="5"/>
        <v>-71.518755021573085</v>
      </c>
    </row>
    <row r="54" spans="1:11" x14ac:dyDescent="0.3">
      <c r="A54">
        <v>60</v>
      </c>
      <c r="B54">
        <v>896</v>
      </c>
      <c r="C54">
        <f t="shared" si="8"/>
        <v>232</v>
      </c>
      <c r="D54">
        <v>80.099999999999994</v>
      </c>
      <c r="E54" s="2">
        <f t="shared" si="2"/>
        <v>232</v>
      </c>
      <c r="F54" s="2">
        <f t="shared" si="3"/>
        <v>80.099999999999994</v>
      </c>
      <c r="J54">
        <f t="shared" si="4"/>
        <v>-49.314484173585207</v>
      </c>
      <c r="K54">
        <f t="shared" si="5"/>
        <v>-63.119661363898437</v>
      </c>
    </row>
    <row r="55" spans="1:11" x14ac:dyDescent="0.3">
      <c r="A55">
        <v>70</v>
      </c>
      <c r="B55">
        <v>810</v>
      </c>
      <c r="C55">
        <f t="shared" si="8"/>
        <v>222</v>
      </c>
      <c r="D55">
        <v>79.900000000000006</v>
      </c>
      <c r="E55" s="2">
        <f t="shared" si="2"/>
        <v>222</v>
      </c>
      <c r="F55" s="2">
        <f t="shared" si="3"/>
        <v>79.900000000000006</v>
      </c>
      <c r="J55">
        <f t="shared" si="4"/>
        <v>-59.377271555643802</v>
      </c>
      <c r="K55">
        <f t="shared" si="5"/>
        <v>-53.463535448072776</v>
      </c>
    </row>
    <row r="56" spans="1:11" x14ac:dyDescent="0.3">
      <c r="A56">
        <v>80</v>
      </c>
      <c r="B56">
        <v>841</v>
      </c>
      <c r="C56">
        <f t="shared" si="8"/>
        <v>212</v>
      </c>
      <c r="D56">
        <f t="shared" si="6"/>
        <v>80.3</v>
      </c>
      <c r="E56" s="2">
        <f t="shared" si="2"/>
        <v>212</v>
      </c>
      <c r="F56" s="2">
        <f t="shared" si="3"/>
        <v>80.3</v>
      </c>
      <c r="J56">
        <f t="shared" si="4"/>
        <v>-68.098262121361017</v>
      </c>
      <c r="K56">
        <f t="shared" si="5"/>
        <v>-42.55251691792634</v>
      </c>
    </row>
    <row r="57" spans="1:11" x14ac:dyDescent="0.3">
      <c r="A57">
        <v>90</v>
      </c>
      <c r="B57">
        <v>880</v>
      </c>
      <c r="C57">
        <f t="shared" si="8"/>
        <v>202</v>
      </c>
      <c r="D57">
        <f t="shared" si="6"/>
        <v>83.399999999999991</v>
      </c>
      <c r="E57" s="2">
        <f t="shared" si="2"/>
        <v>202</v>
      </c>
      <c r="F57" s="2">
        <f t="shared" si="3"/>
        <v>83.399999999999991</v>
      </c>
      <c r="J57">
        <f t="shared" si="4"/>
        <v>-77.327133470870066</v>
      </c>
      <c r="K57">
        <f t="shared" si="5"/>
        <v>-31.242189890887058</v>
      </c>
    </row>
    <row r="58" spans="1:11" x14ac:dyDescent="0.3">
      <c r="A58">
        <v>100</v>
      </c>
      <c r="B58">
        <v>930</v>
      </c>
      <c r="C58">
        <f>$H$3-A58</f>
        <v>192</v>
      </c>
      <c r="D58">
        <f t="shared" si="6"/>
        <v>87.3</v>
      </c>
      <c r="E58" s="2">
        <f t="shared" si="2"/>
        <v>192</v>
      </c>
      <c r="F58" s="2">
        <f t="shared" si="3"/>
        <v>87.3</v>
      </c>
      <c r="J58">
        <f t="shared" si="4"/>
        <v>-85.392285544061224</v>
      </c>
      <c r="K58">
        <f t="shared" si="5"/>
        <v>-18.150690608390406</v>
      </c>
    </row>
    <row r="59" spans="1:11" x14ac:dyDescent="0.3">
      <c r="A59">
        <v>110</v>
      </c>
      <c r="B59">
        <v>976</v>
      </c>
      <c r="C59">
        <f t="shared" ref="C59:C60" si="9">$H$3-A59</f>
        <v>182</v>
      </c>
      <c r="D59">
        <f t="shared" si="6"/>
        <v>92.3</v>
      </c>
      <c r="E59" s="2">
        <f t="shared" si="2"/>
        <v>182</v>
      </c>
      <c r="F59" s="2">
        <f t="shared" si="3"/>
        <v>92.3</v>
      </c>
      <c r="J59">
        <f t="shared" si="4"/>
        <v>-92.243773333862535</v>
      </c>
      <c r="K59">
        <f t="shared" si="5"/>
        <v>-3.2212235456408331</v>
      </c>
    </row>
    <row r="60" spans="1:11" x14ac:dyDescent="0.3">
      <c r="A60">
        <v>112</v>
      </c>
      <c r="B60">
        <v>985</v>
      </c>
      <c r="C60">
        <f t="shared" si="9"/>
        <v>180</v>
      </c>
      <c r="D60">
        <f t="shared" si="6"/>
        <v>96.899999999999991</v>
      </c>
      <c r="E60" s="2">
        <f t="shared" si="2"/>
        <v>180</v>
      </c>
      <c r="F60" s="2">
        <f>D60</f>
        <v>96.899999999999991</v>
      </c>
      <c r="J60">
        <f t="shared" si="4"/>
        <v>-96.899999999999991</v>
      </c>
      <c r="K60">
        <f t="shared" si="5"/>
        <v>1.1871688528064526E-14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365B-7B26-4C97-A375-B9C76D97B85E}">
  <dimension ref="A1:I43"/>
  <sheetViews>
    <sheetView tabSelected="1" workbookViewId="0">
      <selection activeCell="L11" sqref="L11"/>
    </sheetView>
  </sheetViews>
  <sheetFormatPr defaultRowHeight="14.4" x14ac:dyDescent="0.3"/>
  <cols>
    <col min="1" max="16384" width="8.88671875" style="28"/>
  </cols>
  <sheetData>
    <row r="1" spans="1:9" ht="72" x14ac:dyDescent="0.3">
      <c r="A1" s="26" t="s">
        <v>13</v>
      </c>
      <c r="B1" s="27" t="s">
        <v>12</v>
      </c>
      <c r="C1" s="26" t="s">
        <v>14</v>
      </c>
      <c r="D1" s="26" t="s">
        <v>11</v>
      </c>
      <c r="F1" s="26" t="s">
        <v>13</v>
      </c>
      <c r="G1" s="27" t="s">
        <v>12</v>
      </c>
      <c r="H1" s="26" t="s">
        <v>14</v>
      </c>
      <c r="I1" s="26" t="s">
        <v>11</v>
      </c>
    </row>
    <row r="2" spans="1:9" x14ac:dyDescent="0.3">
      <c r="A2" s="29">
        <v>300</v>
      </c>
      <c r="B2" s="30">
        <v>103.6</v>
      </c>
      <c r="C2" s="29">
        <v>352</v>
      </c>
      <c r="D2" s="30">
        <v>100.8</v>
      </c>
      <c r="F2" s="29">
        <v>170</v>
      </c>
      <c r="G2" s="30">
        <v>100.8</v>
      </c>
      <c r="H2" s="29">
        <v>122</v>
      </c>
      <c r="I2" s="30">
        <v>100.1</v>
      </c>
    </row>
    <row r="3" spans="1:9" x14ac:dyDescent="0.3">
      <c r="A3" s="29">
        <v>310</v>
      </c>
      <c r="B3" s="30">
        <v>105.8</v>
      </c>
      <c r="C3" s="29">
        <v>342</v>
      </c>
      <c r="D3" s="30">
        <v>102.89999999999999</v>
      </c>
      <c r="F3" s="29">
        <v>180</v>
      </c>
      <c r="G3" s="30">
        <v>96.8</v>
      </c>
      <c r="H3" s="29">
        <v>112</v>
      </c>
      <c r="I3" s="30">
        <v>96.1</v>
      </c>
    </row>
    <row r="4" spans="1:9" x14ac:dyDescent="0.3">
      <c r="A4" s="29">
        <v>320</v>
      </c>
      <c r="B4" s="30">
        <v>107.5</v>
      </c>
      <c r="C4" s="29">
        <v>332</v>
      </c>
      <c r="D4" s="30">
        <v>105.1</v>
      </c>
      <c r="F4" s="29">
        <v>190</v>
      </c>
      <c r="G4" s="30">
        <v>92</v>
      </c>
      <c r="H4" s="29">
        <v>102</v>
      </c>
      <c r="I4" s="30">
        <v>91.3</v>
      </c>
    </row>
    <row r="5" spans="1:9" x14ac:dyDescent="0.3">
      <c r="A5" s="29">
        <v>330</v>
      </c>
      <c r="B5" s="30">
        <v>107.6</v>
      </c>
      <c r="C5" s="29">
        <v>322</v>
      </c>
      <c r="D5" s="30">
        <v>106.8</v>
      </c>
      <c r="F5" s="29">
        <v>200</v>
      </c>
      <c r="G5" s="30">
        <v>87.4</v>
      </c>
      <c r="H5" s="29">
        <v>92</v>
      </c>
      <c r="I5" s="30">
        <v>86.7</v>
      </c>
    </row>
    <row r="6" spans="1:9" x14ac:dyDescent="0.3">
      <c r="A6" s="29">
        <v>340</v>
      </c>
      <c r="B6" s="30">
        <v>106.2</v>
      </c>
      <c r="C6" s="29">
        <v>312</v>
      </c>
      <c r="D6" s="30">
        <v>106.89999999999999</v>
      </c>
      <c r="F6" s="29">
        <v>210</v>
      </c>
      <c r="G6" s="30">
        <v>83.8</v>
      </c>
      <c r="H6" s="29">
        <v>82</v>
      </c>
      <c r="I6" s="30">
        <v>83.1</v>
      </c>
    </row>
    <row r="7" spans="1:9" x14ac:dyDescent="0.3">
      <c r="A7" s="29">
        <v>350</v>
      </c>
      <c r="B7" s="30">
        <v>103.1</v>
      </c>
      <c r="C7" s="29">
        <v>302</v>
      </c>
      <c r="D7" s="30">
        <v>105.5</v>
      </c>
      <c r="F7" s="29">
        <v>220</v>
      </c>
      <c r="G7" s="30">
        <v>80.900000000000006</v>
      </c>
      <c r="H7" s="29">
        <v>72</v>
      </c>
      <c r="I7" s="30">
        <v>80.2</v>
      </c>
    </row>
    <row r="8" spans="1:9" x14ac:dyDescent="0.3">
      <c r="A8" s="29">
        <v>352</v>
      </c>
      <c r="B8" s="30">
        <v>102.5</v>
      </c>
      <c r="C8" s="29">
        <v>300</v>
      </c>
      <c r="D8" s="30">
        <v>102.39999999999999</v>
      </c>
      <c r="F8" s="29">
        <v>230</v>
      </c>
      <c r="G8" s="30">
        <v>79.7</v>
      </c>
      <c r="H8" s="29">
        <v>62</v>
      </c>
      <c r="I8" s="30">
        <v>79</v>
      </c>
    </row>
    <row r="9" spans="1:9" x14ac:dyDescent="0.3">
      <c r="A9" s="29">
        <v>354</v>
      </c>
      <c r="B9" s="30">
        <v>101.8</v>
      </c>
      <c r="C9" s="29">
        <v>298</v>
      </c>
      <c r="D9" s="30">
        <v>101.8</v>
      </c>
      <c r="F9" s="29">
        <v>240</v>
      </c>
      <c r="G9" s="30">
        <v>80.2</v>
      </c>
      <c r="H9" s="29">
        <v>52</v>
      </c>
      <c r="I9" s="30">
        <v>79.5</v>
      </c>
    </row>
    <row r="10" spans="1:9" x14ac:dyDescent="0.3">
      <c r="A10" s="29">
        <v>356</v>
      </c>
      <c r="B10" s="30">
        <v>101.1</v>
      </c>
      <c r="C10" s="29">
        <v>296</v>
      </c>
      <c r="D10" s="30">
        <v>101.1</v>
      </c>
      <c r="F10" s="29">
        <v>250</v>
      </c>
      <c r="G10" s="30">
        <v>82.1</v>
      </c>
      <c r="H10" s="29">
        <v>42</v>
      </c>
      <c r="I10" s="30">
        <v>81.399999999999991</v>
      </c>
    </row>
    <row r="11" spans="1:9" x14ac:dyDescent="0.3">
      <c r="A11" s="29">
        <v>358</v>
      </c>
      <c r="B11" s="30">
        <v>99.9</v>
      </c>
      <c r="C11" s="29">
        <v>294</v>
      </c>
      <c r="D11" s="30">
        <v>100.39999999999999</v>
      </c>
      <c r="F11" s="29">
        <v>260</v>
      </c>
      <c r="G11" s="30">
        <v>85.4</v>
      </c>
      <c r="H11" s="29">
        <v>32</v>
      </c>
      <c r="I11" s="30">
        <v>84.7</v>
      </c>
    </row>
    <row r="12" spans="1:9" x14ac:dyDescent="0.3">
      <c r="A12" s="29">
        <v>360</v>
      </c>
      <c r="B12" s="30">
        <v>98.7</v>
      </c>
      <c r="C12" s="29">
        <v>292</v>
      </c>
      <c r="D12" s="30">
        <v>99.2</v>
      </c>
      <c r="F12" s="29">
        <v>264</v>
      </c>
      <c r="G12" s="30">
        <v>87.2</v>
      </c>
      <c r="H12" s="29">
        <v>28</v>
      </c>
      <c r="I12" s="30">
        <v>86.5</v>
      </c>
    </row>
    <row r="13" spans="1:9" x14ac:dyDescent="0.3">
      <c r="A13" s="29">
        <v>4</v>
      </c>
      <c r="B13" s="30">
        <v>97</v>
      </c>
      <c r="C13" s="29">
        <v>288</v>
      </c>
      <c r="D13" s="30">
        <v>98</v>
      </c>
      <c r="F13" s="29">
        <v>268</v>
      </c>
      <c r="G13" s="30">
        <v>89</v>
      </c>
      <c r="H13" s="29">
        <v>24</v>
      </c>
      <c r="I13" s="30">
        <v>88.3</v>
      </c>
    </row>
    <row r="14" spans="1:9" x14ac:dyDescent="0.3">
      <c r="A14" s="29">
        <v>8</v>
      </c>
      <c r="B14" s="30">
        <v>95</v>
      </c>
      <c r="C14" s="29">
        <v>284</v>
      </c>
      <c r="D14" s="30">
        <v>96.3</v>
      </c>
      <c r="F14" s="29">
        <v>272</v>
      </c>
      <c r="G14" s="30">
        <v>90.8</v>
      </c>
      <c r="H14" s="29">
        <v>20</v>
      </c>
      <c r="I14" s="30">
        <v>90.1</v>
      </c>
    </row>
    <row r="15" spans="1:9" x14ac:dyDescent="0.3">
      <c r="A15" s="29">
        <v>12</v>
      </c>
      <c r="B15" s="30">
        <v>93.1</v>
      </c>
      <c r="C15" s="29">
        <v>280</v>
      </c>
      <c r="D15" s="30">
        <v>94.3</v>
      </c>
      <c r="F15" s="29">
        <v>276</v>
      </c>
      <c r="G15" s="30">
        <v>92.8</v>
      </c>
      <c r="H15" s="29">
        <v>16</v>
      </c>
      <c r="I15" s="30">
        <v>92.1</v>
      </c>
    </row>
    <row r="16" spans="1:9" x14ac:dyDescent="0.3">
      <c r="A16" s="29">
        <v>16</v>
      </c>
      <c r="B16" s="30">
        <v>91</v>
      </c>
      <c r="C16" s="29">
        <v>276</v>
      </c>
      <c r="D16" s="30">
        <v>92.399999999999991</v>
      </c>
      <c r="F16" s="29">
        <v>282</v>
      </c>
      <c r="G16" s="30">
        <v>95.7</v>
      </c>
      <c r="H16" s="29">
        <v>10</v>
      </c>
      <c r="I16" s="30">
        <v>95</v>
      </c>
    </row>
    <row r="17" spans="1:9" x14ac:dyDescent="0.3">
      <c r="A17" s="29">
        <v>24</v>
      </c>
      <c r="B17" s="30">
        <v>87.8</v>
      </c>
      <c r="C17" s="29">
        <v>268</v>
      </c>
      <c r="D17" s="30">
        <v>90.3</v>
      </c>
      <c r="F17" s="29">
        <v>288</v>
      </c>
      <c r="G17" s="30">
        <v>98.4</v>
      </c>
      <c r="H17" s="29">
        <v>4</v>
      </c>
      <c r="I17" s="30">
        <v>97.7</v>
      </c>
    </row>
    <row r="18" spans="1:9" x14ac:dyDescent="0.3">
      <c r="A18" s="29">
        <v>30</v>
      </c>
      <c r="B18" s="30">
        <v>85</v>
      </c>
      <c r="C18" s="29">
        <v>262</v>
      </c>
      <c r="D18" s="30">
        <v>87.1</v>
      </c>
      <c r="F18" s="29">
        <v>294</v>
      </c>
      <c r="G18" s="30">
        <v>101.5</v>
      </c>
      <c r="H18" s="29">
        <v>2</v>
      </c>
      <c r="I18" s="30">
        <v>100.8</v>
      </c>
    </row>
    <row r="19" spans="1:9" x14ac:dyDescent="0.3">
      <c r="A19" s="29">
        <v>40</v>
      </c>
      <c r="B19" s="30">
        <v>81.7</v>
      </c>
      <c r="C19" s="29">
        <v>252</v>
      </c>
      <c r="D19" s="30">
        <v>84.3</v>
      </c>
    </row>
    <row r="20" spans="1:9" x14ac:dyDescent="0.3">
      <c r="A20" s="29">
        <v>50</v>
      </c>
      <c r="B20" s="30">
        <v>89.8</v>
      </c>
      <c r="C20" s="29">
        <v>242</v>
      </c>
      <c r="D20" s="30">
        <v>81</v>
      </c>
    </row>
    <row r="21" spans="1:9" x14ac:dyDescent="0.3">
      <c r="A21" s="29">
        <v>60</v>
      </c>
      <c r="B21" s="30">
        <v>89.6</v>
      </c>
      <c r="C21" s="29">
        <v>232</v>
      </c>
      <c r="D21" s="30">
        <v>80.099999999999994</v>
      </c>
    </row>
    <row r="22" spans="1:9" x14ac:dyDescent="0.3">
      <c r="A22" s="29">
        <v>70</v>
      </c>
      <c r="B22" s="30">
        <v>81</v>
      </c>
      <c r="C22" s="29">
        <v>222</v>
      </c>
      <c r="D22" s="30">
        <v>79.900000000000006</v>
      </c>
    </row>
    <row r="23" spans="1:9" x14ac:dyDescent="0.3">
      <c r="A23" s="29">
        <v>80</v>
      </c>
      <c r="B23" s="30">
        <v>84.1</v>
      </c>
      <c r="C23" s="29">
        <v>212</v>
      </c>
      <c r="D23" s="30">
        <v>80.3</v>
      </c>
    </row>
    <row r="24" spans="1:9" x14ac:dyDescent="0.3">
      <c r="A24" s="29">
        <v>90</v>
      </c>
      <c r="B24" s="30">
        <v>88</v>
      </c>
      <c r="C24" s="29">
        <v>202</v>
      </c>
      <c r="D24" s="30">
        <v>83.399999999999991</v>
      </c>
    </row>
    <row r="25" spans="1:9" x14ac:dyDescent="0.3">
      <c r="A25" s="29">
        <v>100</v>
      </c>
      <c r="B25" s="30">
        <v>93</v>
      </c>
      <c r="C25" s="29">
        <v>192</v>
      </c>
      <c r="D25" s="30">
        <v>87.3</v>
      </c>
    </row>
    <row r="26" spans="1:9" x14ac:dyDescent="0.3">
      <c r="A26" s="29">
        <v>110</v>
      </c>
      <c r="B26" s="30">
        <v>97.6</v>
      </c>
      <c r="C26" s="29">
        <v>182</v>
      </c>
      <c r="D26" s="30">
        <v>92.3</v>
      </c>
    </row>
    <row r="27" spans="1:9" x14ac:dyDescent="0.3">
      <c r="A27" s="29">
        <v>112</v>
      </c>
      <c r="B27" s="30">
        <v>98.5</v>
      </c>
      <c r="C27" s="29">
        <v>180</v>
      </c>
      <c r="D27" s="30">
        <v>96.899999999999991</v>
      </c>
    </row>
    <row r="28" spans="1:9" x14ac:dyDescent="0.3">
      <c r="A28" s="29">
        <v>114</v>
      </c>
      <c r="B28" s="30">
        <v>99.2</v>
      </c>
      <c r="C28" s="29">
        <v>178</v>
      </c>
      <c r="D28" s="30">
        <v>98.5</v>
      </c>
    </row>
    <row r="29" spans="1:9" x14ac:dyDescent="0.3">
      <c r="A29" s="29">
        <v>116</v>
      </c>
      <c r="B29" s="30">
        <v>100.2</v>
      </c>
      <c r="C29" s="29">
        <v>176</v>
      </c>
      <c r="D29" s="30">
        <v>99.5</v>
      </c>
    </row>
    <row r="30" spans="1:9" x14ac:dyDescent="0.3">
      <c r="A30" s="29">
        <v>118</v>
      </c>
      <c r="B30" s="30">
        <v>101.4</v>
      </c>
      <c r="C30" s="29">
        <v>174</v>
      </c>
      <c r="D30" s="30">
        <v>100.7</v>
      </c>
    </row>
    <row r="31" spans="1:9" x14ac:dyDescent="0.3">
      <c r="A31" s="29">
        <v>120</v>
      </c>
      <c r="B31" s="30">
        <v>101.9</v>
      </c>
      <c r="C31" s="29">
        <v>172</v>
      </c>
      <c r="D31" s="30">
        <v>101.2</v>
      </c>
    </row>
    <row r="32" spans="1:9" x14ac:dyDescent="0.3">
      <c r="A32" s="29">
        <v>122</v>
      </c>
      <c r="B32" s="30">
        <v>102.5</v>
      </c>
      <c r="C32" s="29">
        <v>170</v>
      </c>
      <c r="D32" s="30">
        <v>101.8</v>
      </c>
    </row>
    <row r="33" spans="1:4" x14ac:dyDescent="0.3">
      <c r="A33" s="29">
        <v>124</v>
      </c>
      <c r="B33" s="30">
        <v>103.1</v>
      </c>
      <c r="C33" s="29">
        <v>168</v>
      </c>
      <c r="D33" s="30">
        <v>102.39999999999999</v>
      </c>
    </row>
    <row r="34" spans="1:4" x14ac:dyDescent="0.3">
      <c r="A34" s="29">
        <v>126</v>
      </c>
      <c r="B34" s="30">
        <v>103.9</v>
      </c>
      <c r="C34" s="29">
        <v>166</v>
      </c>
      <c r="D34" s="30">
        <v>103.2</v>
      </c>
    </row>
    <row r="35" spans="1:4" x14ac:dyDescent="0.3">
      <c r="A35" s="29">
        <v>128</v>
      </c>
      <c r="B35" s="30">
        <v>104.4</v>
      </c>
      <c r="C35" s="29">
        <v>164</v>
      </c>
      <c r="D35" s="30">
        <v>103.7</v>
      </c>
    </row>
    <row r="36" spans="1:4" x14ac:dyDescent="0.3">
      <c r="A36" s="29">
        <v>130</v>
      </c>
      <c r="B36" s="30">
        <v>104.9</v>
      </c>
      <c r="C36" s="29">
        <v>162</v>
      </c>
      <c r="D36" s="30">
        <v>104.2</v>
      </c>
    </row>
    <row r="37" spans="1:4" x14ac:dyDescent="0.3">
      <c r="A37" s="29">
        <v>132</v>
      </c>
      <c r="B37" s="30">
        <v>105.1</v>
      </c>
      <c r="C37" s="29">
        <v>160</v>
      </c>
      <c r="D37" s="30">
        <v>104.39999999999999</v>
      </c>
    </row>
    <row r="38" spans="1:4" x14ac:dyDescent="0.3">
      <c r="A38" s="29">
        <v>134</v>
      </c>
      <c r="B38" s="30">
        <v>105.4</v>
      </c>
      <c r="C38" s="29">
        <v>158</v>
      </c>
      <c r="D38" s="30">
        <v>104.7</v>
      </c>
    </row>
    <row r="39" spans="1:4" x14ac:dyDescent="0.3">
      <c r="A39" s="29">
        <v>140</v>
      </c>
      <c r="B39" s="30">
        <v>106.1</v>
      </c>
      <c r="C39" s="29">
        <v>152</v>
      </c>
      <c r="D39" s="30">
        <v>105.39999999999999</v>
      </c>
    </row>
    <row r="40" spans="1:4" x14ac:dyDescent="0.3">
      <c r="A40" s="29">
        <v>146</v>
      </c>
      <c r="B40" s="30">
        <v>106.1</v>
      </c>
      <c r="C40" s="29">
        <v>146</v>
      </c>
      <c r="D40" s="30">
        <v>105.39999999999999</v>
      </c>
    </row>
    <row r="41" spans="1:4" x14ac:dyDescent="0.3">
      <c r="A41" s="29">
        <v>152</v>
      </c>
      <c r="B41" s="30">
        <v>105.6</v>
      </c>
      <c r="C41" s="29">
        <v>140</v>
      </c>
      <c r="D41" s="30">
        <v>104.89999999999999</v>
      </c>
    </row>
    <row r="42" spans="1:4" x14ac:dyDescent="0.3">
      <c r="A42" s="29">
        <v>158</v>
      </c>
      <c r="B42" s="30">
        <v>104.5</v>
      </c>
      <c r="C42" s="29">
        <v>134</v>
      </c>
      <c r="D42" s="30">
        <v>103.8</v>
      </c>
    </row>
    <row r="43" spans="1:4" x14ac:dyDescent="0.3">
      <c r="A43" s="29">
        <v>164</v>
      </c>
      <c r="B43" s="30">
        <v>102.7</v>
      </c>
      <c r="C43" s="29">
        <v>128</v>
      </c>
      <c r="D43" s="30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</vt:lpstr>
      <vt:lpstr>a</vt:lpstr>
      <vt:lpstr>half wave</vt:lpstr>
      <vt:lpstr>b</vt:lpstr>
      <vt:lpstr>quarter wave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cp:lastPrinted>2024-10-29T05:19:20Z</cp:lastPrinted>
  <dcterms:created xsi:type="dcterms:W3CDTF">2024-10-24T09:16:16Z</dcterms:created>
  <dcterms:modified xsi:type="dcterms:W3CDTF">2024-10-29T05:20:16Z</dcterms:modified>
</cp:coreProperties>
</file>