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3640" yWindow="2380" windowWidth="21040" windowHeight="22560" tabRatio="500"/>
  </bookViews>
  <sheets>
    <sheet name="successive categori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M11" i="1"/>
  <c r="N11" i="1"/>
  <c r="O11" i="1"/>
  <c r="P11" i="1"/>
  <c r="G28" i="1"/>
  <c r="N28" i="1"/>
  <c r="L12" i="1"/>
  <c r="M12" i="1"/>
  <c r="N12" i="1"/>
  <c r="O12" i="1"/>
  <c r="P12" i="1"/>
  <c r="G29" i="1"/>
  <c r="N29" i="1"/>
  <c r="M13" i="1"/>
  <c r="N13" i="1"/>
  <c r="O13" i="1"/>
  <c r="P13" i="1"/>
  <c r="G30" i="1"/>
  <c r="N30" i="1"/>
  <c r="M14" i="1"/>
  <c r="N14" i="1"/>
  <c r="O14" i="1"/>
  <c r="P14" i="1"/>
  <c r="G31" i="1"/>
  <c r="N31" i="1"/>
  <c r="M15" i="1"/>
  <c r="N15" i="1"/>
  <c r="O15" i="1"/>
  <c r="P15" i="1"/>
  <c r="G32" i="1"/>
  <c r="N32" i="1"/>
  <c r="M16" i="1"/>
  <c r="N16" i="1"/>
  <c r="O16" i="1"/>
  <c r="P16" i="1"/>
  <c r="G33" i="1"/>
  <c r="N33" i="1"/>
  <c r="M17" i="1"/>
  <c r="N17" i="1"/>
  <c r="O17" i="1"/>
  <c r="P17" i="1"/>
  <c r="G34" i="1"/>
  <c r="N34" i="1"/>
  <c r="N18" i="1"/>
  <c r="O18" i="1"/>
  <c r="P18" i="1"/>
  <c r="G35" i="1"/>
  <c r="N35" i="1"/>
  <c r="N19" i="1"/>
  <c r="O19" i="1"/>
  <c r="P19" i="1"/>
  <c r="G36" i="1"/>
  <c r="N36" i="1"/>
  <c r="N20" i="1"/>
  <c r="O20" i="1"/>
  <c r="P20" i="1"/>
  <c r="G37" i="1"/>
  <c r="N37" i="1"/>
  <c r="O21" i="1"/>
  <c r="P21" i="1"/>
  <c r="G38" i="1"/>
  <c r="N38" i="1"/>
  <c r="O22" i="1"/>
  <c r="P22" i="1"/>
  <c r="G39" i="1"/>
  <c r="N39" i="1"/>
  <c r="P23" i="1"/>
  <c r="G40" i="1"/>
  <c r="N40" i="1"/>
  <c r="N42" i="1"/>
  <c r="E50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F36" i="1"/>
  <c r="M36" i="1"/>
  <c r="F37" i="1"/>
  <c r="M37" i="1"/>
  <c r="F38" i="1"/>
  <c r="M38" i="1"/>
  <c r="F39" i="1"/>
  <c r="M39" i="1"/>
  <c r="F40" i="1"/>
  <c r="M40" i="1"/>
  <c r="M42" i="1"/>
  <c r="E49" i="1"/>
  <c r="E28" i="1"/>
  <c r="L28" i="1"/>
  <c r="E29" i="1"/>
  <c r="L29" i="1"/>
  <c r="E30" i="1"/>
  <c r="L30" i="1"/>
  <c r="E31" i="1"/>
  <c r="L31" i="1"/>
  <c r="E32" i="1"/>
  <c r="L32" i="1"/>
  <c r="E33" i="1"/>
  <c r="L33" i="1"/>
  <c r="E34" i="1"/>
  <c r="L34" i="1"/>
  <c r="E35" i="1"/>
  <c r="L35" i="1"/>
  <c r="E36" i="1"/>
  <c r="L36" i="1"/>
  <c r="E37" i="1"/>
  <c r="L37" i="1"/>
  <c r="E38" i="1"/>
  <c r="L38" i="1"/>
  <c r="E39" i="1"/>
  <c r="L39" i="1"/>
  <c r="E40" i="1"/>
  <c r="L40" i="1"/>
  <c r="L42" i="1"/>
  <c r="E48" i="1"/>
  <c r="D28" i="1"/>
  <c r="K28" i="1"/>
  <c r="D29" i="1"/>
  <c r="K29" i="1"/>
  <c r="D30" i="1"/>
  <c r="K30" i="1"/>
  <c r="D31" i="1"/>
  <c r="K31" i="1"/>
  <c r="D32" i="1"/>
  <c r="K32" i="1"/>
  <c r="D33" i="1"/>
  <c r="K33" i="1"/>
  <c r="D34" i="1"/>
  <c r="K34" i="1"/>
  <c r="D35" i="1"/>
  <c r="K35" i="1"/>
  <c r="D36" i="1"/>
  <c r="K36" i="1"/>
  <c r="D37" i="1"/>
  <c r="K37" i="1"/>
  <c r="D38" i="1"/>
  <c r="K38" i="1"/>
  <c r="D39" i="1"/>
  <c r="K39" i="1"/>
  <c r="D40" i="1"/>
  <c r="K40" i="1"/>
  <c r="K42" i="1"/>
  <c r="E47" i="1"/>
  <c r="P29" i="1"/>
  <c r="D48" i="1"/>
  <c r="P30" i="1"/>
  <c r="D49" i="1"/>
  <c r="P31" i="1"/>
  <c r="D50" i="1"/>
  <c r="P32" i="1"/>
  <c r="D51" i="1"/>
  <c r="P33" i="1"/>
  <c r="D52" i="1"/>
  <c r="P34" i="1"/>
  <c r="D53" i="1"/>
  <c r="P35" i="1"/>
  <c r="D54" i="1"/>
  <c r="P36" i="1"/>
  <c r="D55" i="1"/>
  <c r="P37" i="1"/>
  <c r="D56" i="1"/>
  <c r="P38" i="1"/>
  <c r="D57" i="1"/>
  <c r="P39" i="1"/>
  <c r="D58" i="1"/>
  <c r="P40" i="1"/>
  <c r="D59" i="1"/>
  <c r="P28" i="1"/>
  <c r="D47" i="1"/>
  <c r="L13" i="1"/>
  <c r="L14" i="1"/>
  <c r="L15" i="1"/>
  <c r="L16" i="1"/>
  <c r="L17" i="1"/>
  <c r="L18" i="1"/>
  <c r="M18" i="1"/>
  <c r="L19" i="1"/>
  <c r="M19" i="1"/>
  <c r="L20" i="1"/>
  <c r="M20" i="1"/>
  <c r="L21" i="1"/>
  <c r="M21" i="1"/>
  <c r="N21" i="1"/>
  <c r="L22" i="1"/>
  <c r="M22" i="1"/>
  <c r="N22" i="1"/>
  <c r="L23" i="1"/>
  <c r="M23" i="1"/>
  <c r="N23" i="1"/>
  <c r="O23" i="1"/>
</calcChain>
</file>

<file path=xl/sharedStrings.xml><?xml version="1.0" encoding="utf-8"?>
<sst xmlns="http://schemas.openxmlformats.org/spreadsheetml/2006/main" count="26" uniqueCount="18">
  <si>
    <t>category number</t>
  </si>
  <si>
    <t>card number</t>
  </si>
  <si>
    <t>category numbers</t>
  </si>
  <si>
    <t>category boundaries</t>
  </si>
  <si>
    <t>1/2</t>
  </si>
  <si>
    <t>2/3</t>
  </si>
  <si>
    <t>3/4</t>
  </si>
  <si>
    <t>4/5</t>
  </si>
  <si>
    <t>FechDeck successive categories worksheet</t>
  </si>
  <si>
    <t>v2.0, 12/27/17 jaf</t>
  </si>
  <si>
    <t xml:space="preserve"> </t>
  </si>
  <si>
    <t>Instructions: Enter the number of times each card appears in each category into the yellow boxes. Accumulate values across repetitions.</t>
  </si>
  <si>
    <t xml:space="preserve"> a) frequency (F) matrix</t>
  </si>
  <si>
    <t>b) cumulative frequency (CF) matrix</t>
  </si>
  <si>
    <t>c) cumulative probability (CP) matrix</t>
  </si>
  <si>
    <t>d) cumulative normal (Z) matrix</t>
  </si>
  <si>
    <t>e) scale values</t>
  </si>
  <si>
    <t>f) category boundary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</si>
</sst>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Border="1" applyAlignment="1"/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2" fontId="0" fillId="0" borderId="0" xfId="0" applyNumberFormat="1" applyFont="1"/>
    <xf numFmtId="49" fontId="5" fillId="0" borderId="17" xfId="0" applyNumberFormat="1" applyFont="1" applyBorder="1" applyAlignment="1">
      <alignment horizontal="center"/>
    </xf>
    <xf numFmtId="49" fontId="5" fillId="0" borderId="20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0" fillId="0" borderId="24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2" fontId="0" fillId="0" borderId="14" xfId="0" applyNumberFormat="1" applyFont="1" applyFill="1" applyBorder="1" applyAlignment="1">
      <alignment horizontal="center"/>
    </xf>
    <xf numFmtId="2" fontId="0" fillId="0" borderId="17" xfId="0" applyNumberFormat="1" applyFont="1" applyFill="1" applyBorder="1" applyAlignment="1">
      <alignment horizontal="center"/>
    </xf>
    <xf numFmtId="2" fontId="0" fillId="0" borderId="20" xfId="0" applyNumberFormat="1" applyFont="1" applyFill="1" applyBorder="1" applyAlignment="1">
      <alignment horizontal="center"/>
    </xf>
    <xf numFmtId="2" fontId="0" fillId="0" borderId="18" xfId="0" applyNumberFormat="1" applyFont="1" applyFill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2" fontId="0" fillId="0" borderId="15" xfId="0" applyNumberFormat="1" applyFont="1" applyFill="1" applyBorder="1" applyAlignment="1">
      <alignment horizontal="center"/>
    </xf>
    <xf numFmtId="2" fontId="0" fillId="0" borderId="19" xfId="0" applyNumberFormat="1" applyFont="1" applyFill="1" applyBorder="1" applyAlignment="1">
      <alignment horizontal="center"/>
    </xf>
    <xf numFmtId="2" fontId="0" fillId="0" borderId="26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5" fillId="0" borderId="17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2" fontId="0" fillId="0" borderId="3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1" fillId="0" borderId="22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 textRotation="90" wrapText="1"/>
    </xf>
    <xf numFmtId="0" fontId="1" fillId="0" borderId="29" xfId="0" applyFont="1" applyBorder="1" applyAlignment="1">
      <alignment horizontal="center" vertical="center" textRotation="90" wrapText="1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>
                <a:latin typeface="+mn-lt"/>
              </a:defRPr>
            </a:pPr>
            <a:r>
              <a:rPr lang="en-US" sz="1400" b="1">
                <a:latin typeface="+mn-lt"/>
              </a:rPr>
              <a:t>psychophysical scale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23048403050897"/>
          <c:y val="0.0434783570184172"/>
          <c:w val="0.956320028080719"/>
          <c:h val="0.547841525877227"/>
        </c:manualLayout>
      </c:layout>
      <c:scatterChart>
        <c:scatterStyle val="lineMarker"/>
        <c:varyColors val="0"/>
        <c:ser>
          <c:idx val="0"/>
          <c:order val="0"/>
          <c:tx>
            <c:v>scale values</c:v>
          </c:tx>
          <c:spPr>
            <a:ln w="28575">
              <a:noFill/>
            </a:ln>
          </c:spPr>
          <c:marker>
            <c:symbol val="diamond"/>
            <c:size val="12"/>
            <c:spPr>
              <a:ln>
                <a:noFill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 i="0">
                    <a:latin typeface="+mn-lt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'successive categories'!$D$47:$D$59</c:f>
              <c:numCache>
                <c:formatCode>0.00</c:formatCode>
                <c:ptCount val="13"/>
                <c:pt idx="0">
                  <c:v>-2.362125703398555</c:v>
                </c:pt>
                <c:pt idx="1">
                  <c:v>-2.227952136696994</c:v>
                </c:pt>
                <c:pt idx="2">
                  <c:v>-1.37027031187313</c:v>
                </c:pt>
                <c:pt idx="3">
                  <c:v>-0.727952136696994</c:v>
                </c:pt>
                <c:pt idx="4">
                  <c:v>-0.620270311873129</c:v>
                </c:pt>
                <c:pt idx="5">
                  <c:v>-0.112125703398555</c:v>
                </c:pt>
                <c:pt idx="6">
                  <c:v>-0.0044438785746902</c:v>
                </c:pt>
                <c:pt idx="7">
                  <c:v>0.371585079652296</c:v>
                </c:pt>
                <c:pt idx="8">
                  <c:v>0.772047863303006</c:v>
                </c:pt>
                <c:pt idx="9">
                  <c:v>1.62972968812687</c:v>
                </c:pt>
                <c:pt idx="10">
                  <c:v>2.272047863303006</c:v>
                </c:pt>
                <c:pt idx="11">
                  <c:v>2.37972968812687</c:v>
                </c:pt>
                <c:pt idx="12">
                  <c:v>2.621585079652295</c:v>
                </c:pt>
              </c:numCache>
            </c:numRef>
          </c:xVal>
          <c:yVal>
            <c:numRef>
              <c:f>'successive categories'!$F$47:$F$59</c:f>
              <c:numCache>
                <c:formatCode>General</c:formatCode>
                <c:ptCount val="13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</c:numCache>
            </c:numRef>
          </c:yVal>
          <c:smooth val="0"/>
        </c:ser>
        <c:ser>
          <c:idx val="1"/>
          <c:order val="1"/>
          <c:tx>
            <c:v>category values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>
                <c:manualLayout>
                  <c:x val="-0.0575818093302853"/>
                  <c:y val="-0.252261306532663"/>
                </c:manualLayout>
              </c:layout>
              <c:tx>
                <c:rich>
                  <a:bodyPr/>
                  <a:lstStyle/>
                  <a:p>
                    <a:r>
                      <a:rPr lang="en-US" sz="1400" b="1" i="0">
                        <a:latin typeface="+mn-lt"/>
                      </a:rPr>
                      <a:t>category</a:t>
                    </a:r>
                  </a:p>
                  <a:p>
                    <a:r>
                      <a:rPr lang="en-US" sz="1400" b="1" i="0">
                        <a:latin typeface="+mn-lt"/>
                      </a:rPr>
                      <a:t>1|2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80411269155872"/>
                  <c:y val="-0.248241206030151"/>
                </c:manualLayout>
              </c:layout>
              <c:tx>
                <c:rich>
                  <a:bodyPr/>
                  <a:lstStyle/>
                  <a:p>
                    <a:r>
                      <a:rPr lang="en-US" sz="1400" b="1" i="0">
                        <a:latin typeface="+mn-lt"/>
                      </a:rPr>
                      <a:t>category</a:t>
                    </a:r>
                  </a:p>
                  <a:p>
                    <a:r>
                      <a:rPr lang="en-US" sz="1400" b="1" i="0">
                        <a:latin typeface="+mn-lt"/>
                      </a:rPr>
                      <a:t>2|3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580411269155872"/>
                  <c:y val="-0.253266331658291"/>
                </c:manualLayout>
              </c:layout>
              <c:tx>
                <c:rich>
                  <a:bodyPr/>
                  <a:lstStyle/>
                  <a:p>
                    <a:r>
                      <a:rPr lang="en-US" sz="1400" b="1" i="0">
                        <a:latin typeface="+mn-lt"/>
                      </a:rPr>
                      <a:t>category</a:t>
                    </a:r>
                  </a:p>
                  <a:p>
                    <a:r>
                      <a:rPr lang="en-US" sz="1400" b="1" i="0">
                        <a:latin typeface="+mn-lt"/>
                      </a:rPr>
                      <a:t>3|4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580411269155872"/>
                  <c:y val="-0.248241206030151"/>
                </c:manualLayout>
              </c:layout>
              <c:tx>
                <c:rich>
                  <a:bodyPr/>
                  <a:lstStyle/>
                  <a:p>
                    <a:r>
                      <a:rPr lang="en-US" sz="1400" b="1" i="0">
                        <a:latin typeface="+mn-lt"/>
                      </a:rPr>
                      <a:t>category</a:t>
                    </a:r>
                  </a:p>
                  <a:p>
                    <a:r>
                      <a:rPr lang="en-US" sz="1400" b="1" i="0">
                        <a:latin typeface="+mn-lt"/>
                      </a:rPr>
                      <a:t>4|5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 anchor="ctr" anchorCtr="1"/>
              <a:lstStyle/>
              <a:p>
                <a:pPr algn="ctr">
                  <a:defRPr sz="1400" b="1" i="0">
                    <a:latin typeface="+mn-lt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0.3</c:v>
                </c:pt>
              </c:numLit>
            </c:plus>
            <c:minus>
              <c:numLit>
                <c:formatCode>General</c:formatCode>
                <c:ptCount val="1"/>
                <c:pt idx="0">
                  <c:v>0.1</c:v>
                </c:pt>
              </c:numLit>
            </c:minus>
            <c:spPr>
              <a:ln w="28575" cmpd="sng">
                <a:solidFill>
                  <a:srgbClr val="800000"/>
                </a:solidFill>
              </a:ln>
            </c:spPr>
          </c:errBars>
          <c:xVal>
            <c:numRef>
              <c:f>'successive categories'!$E$47:$E$50</c:f>
              <c:numCache>
                <c:formatCode>General</c:formatCode>
                <c:ptCount val="4"/>
                <c:pt idx="0">
                  <c:v>-2.274559438515734</c:v>
                </c:pt>
                <c:pt idx="1">
                  <c:v>-0.692307692307692</c:v>
                </c:pt>
                <c:pt idx="2">
                  <c:v>0.610372548631031</c:v>
                </c:pt>
                <c:pt idx="3">
                  <c:v>2.06877177172994</c:v>
                </c:pt>
              </c:numCache>
            </c:numRef>
          </c:xVal>
          <c:yVal>
            <c:numRef>
              <c:f>'successive categories'!$F$47:$F$50</c:f>
              <c:numCache>
                <c:formatCode>General</c:formatCode>
                <c:ptCount val="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73464"/>
        <c:axId val="2130043976"/>
      </c:scatterChart>
      <c:valAx>
        <c:axId val="-2101373464"/>
        <c:scaling>
          <c:orientation val="minMax"/>
          <c:max val="3.0"/>
          <c:min val="-3.0"/>
        </c:scaling>
        <c:delete val="0"/>
        <c:axPos val="b"/>
        <c:title>
          <c:tx>
            <c:rich>
              <a:bodyPr anchor="ctr" anchorCtr="1"/>
              <a:lstStyle/>
              <a:p>
                <a:pPr>
                  <a:defRPr sz="1400" b="1" i="0" u="none" strike="noStrike" baseline="0">
                    <a:solidFill>
                      <a:schemeClr val="tx1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+mn-lt"/>
                  </a:rPr>
                  <a:t>relative</a:t>
                </a:r>
                <a:r>
                  <a:rPr lang="en-US" sz="1400" b="1" baseline="0">
                    <a:solidFill>
                      <a:schemeClr val="tx1"/>
                    </a:solidFill>
                    <a:latin typeface="+mn-lt"/>
                  </a:rPr>
                  <a:t> perceived density</a:t>
                </a:r>
                <a:endParaRPr lang="en-US" sz="1400" b="1">
                  <a:solidFill>
                    <a:schemeClr val="tx1"/>
                  </a:solidFill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72320294640589"/>
              <c:y val="0.82004916961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28575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chemeClr val="tx1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2130043976"/>
        <c:crosses val="autoZero"/>
        <c:crossBetween val="midCat"/>
        <c:majorUnit val="0.5"/>
        <c:minorUnit val="0.04"/>
      </c:valAx>
      <c:valAx>
        <c:axId val="2130043976"/>
        <c:scaling>
          <c:orientation val="minMax"/>
          <c:max val="1.0"/>
        </c:scaling>
        <c:delete val="1"/>
        <c:axPos val="l"/>
        <c:numFmt formatCode="General" sourceLinked="1"/>
        <c:majorTickMark val="out"/>
        <c:minorTickMark val="none"/>
        <c:tickLblPos val="nextTo"/>
        <c:crossAx val="-2101373464"/>
        <c:crosses val="autoZero"/>
        <c:crossBetween val="midCat"/>
        <c:majorUnit val="0.5"/>
        <c:minorUnit val="0.0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solidFill>
        <a:schemeClr val="tx1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46</xdr:row>
      <xdr:rowOff>12700</xdr:rowOff>
    </xdr:from>
    <xdr:to>
      <xdr:col>16</xdr:col>
      <xdr:colOff>0</xdr:colOff>
      <xdr:row>59</xdr:row>
      <xdr:rowOff>25400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2"/>
  <sheetViews>
    <sheetView tabSelected="1" workbookViewId="0">
      <selection activeCell="U41" sqref="U41"/>
    </sheetView>
  </sheetViews>
  <sheetFormatPr baseColWidth="10" defaultRowHeight="15" x14ac:dyDescent="0"/>
  <cols>
    <col min="1" max="1" width="3.6640625" customWidth="1"/>
    <col min="2" max="16" width="7.1640625" customWidth="1"/>
    <col min="17" max="17" width="3.6640625" customWidth="1"/>
  </cols>
  <sheetData>
    <row r="2" spans="2:16">
      <c r="B2" s="1" t="s">
        <v>8</v>
      </c>
      <c r="C2" s="1"/>
      <c r="D2" s="1"/>
      <c r="E2" s="1"/>
      <c r="F2" s="1"/>
      <c r="G2" s="2"/>
      <c r="H2" s="2"/>
      <c r="I2" s="2"/>
    </row>
    <row r="3" spans="2:16">
      <c r="B3" s="46" t="s">
        <v>9</v>
      </c>
      <c r="C3" s="3"/>
      <c r="D3" s="3"/>
      <c r="E3" s="3"/>
      <c r="F3" s="3"/>
      <c r="G3" s="2"/>
      <c r="H3" s="2"/>
      <c r="I3" s="2"/>
    </row>
    <row r="4" spans="2:16">
      <c r="B4" s="4"/>
      <c r="C4" s="4"/>
      <c r="D4" s="4"/>
      <c r="E4" s="4"/>
      <c r="F4" s="4"/>
      <c r="G4" s="2"/>
      <c r="H4" s="2"/>
      <c r="I4" s="2"/>
    </row>
    <row r="5" spans="2:16" ht="15" customHeight="1">
      <c r="B5" s="51" t="s">
        <v>11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2:16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2:16" ht="16" thickBot="1">
      <c r="B7" s="2"/>
      <c r="C7" s="2"/>
      <c r="D7" s="2"/>
      <c r="E7" s="2"/>
      <c r="F7" s="2"/>
      <c r="G7" s="2"/>
      <c r="H7" s="2"/>
      <c r="I7" s="2"/>
    </row>
    <row r="8" spans="2:16">
      <c r="B8" s="52" t="s">
        <v>12</v>
      </c>
      <c r="C8" s="53"/>
      <c r="D8" s="56" t="s">
        <v>0</v>
      </c>
      <c r="E8" s="57"/>
      <c r="F8" s="57"/>
      <c r="G8" s="57"/>
      <c r="H8" s="58"/>
      <c r="I8" s="2"/>
      <c r="J8" s="52" t="s">
        <v>13</v>
      </c>
      <c r="K8" s="53"/>
      <c r="L8" s="56" t="s">
        <v>2</v>
      </c>
      <c r="M8" s="57"/>
      <c r="N8" s="57"/>
      <c r="O8" s="57"/>
      <c r="P8" s="58"/>
    </row>
    <row r="9" spans="2:16">
      <c r="B9" s="54"/>
      <c r="C9" s="55"/>
      <c r="D9" s="59"/>
      <c r="E9" s="60"/>
      <c r="F9" s="60"/>
      <c r="G9" s="60"/>
      <c r="H9" s="61"/>
      <c r="I9" s="5"/>
      <c r="J9" s="54"/>
      <c r="K9" s="55"/>
      <c r="L9" s="59"/>
      <c r="M9" s="60"/>
      <c r="N9" s="60"/>
      <c r="O9" s="60"/>
      <c r="P9" s="61"/>
    </row>
    <row r="10" spans="2:16" ht="16" thickBot="1">
      <c r="B10" s="54"/>
      <c r="C10" s="55"/>
      <c r="D10" s="47">
        <v>1</v>
      </c>
      <c r="E10" s="48">
        <v>2</v>
      </c>
      <c r="F10" s="48">
        <v>3</v>
      </c>
      <c r="G10" s="48">
        <v>4</v>
      </c>
      <c r="H10" s="49">
        <v>5</v>
      </c>
      <c r="I10" s="2"/>
      <c r="J10" s="65"/>
      <c r="K10" s="66"/>
      <c r="L10" s="47">
        <v>1</v>
      </c>
      <c r="M10" s="48">
        <v>2</v>
      </c>
      <c r="N10" s="48">
        <v>3</v>
      </c>
      <c r="O10" s="48">
        <v>4</v>
      </c>
      <c r="P10" s="49">
        <v>5</v>
      </c>
    </row>
    <row r="11" spans="2:16">
      <c r="B11" s="62" t="s">
        <v>1</v>
      </c>
      <c r="C11" s="43">
        <v>1</v>
      </c>
      <c r="D11" s="6">
        <v>5</v>
      </c>
      <c r="E11" s="7">
        <v>1</v>
      </c>
      <c r="F11" s="7"/>
      <c r="G11" s="7"/>
      <c r="H11" s="8"/>
      <c r="I11" s="2"/>
      <c r="J11" s="62" t="s">
        <v>1</v>
      </c>
      <c r="K11" s="43">
        <v>1</v>
      </c>
      <c r="L11" s="15">
        <f t="shared" ref="L11:L23" si="0">D11</f>
        <v>5</v>
      </c>
      <c r="M11" s="16">
        <f t="shared" ref="M11:M23" si="1">L11+E11</f>
        <v>6</v>
      </c>
      <c r="N11" s="16">
        <f t="shared" ref="N11:N23" si="2">M11+F11</f>
        <v>6</v>
      </c>
      <c r="O11" s="16">
        <f t="shared" ref="O11:O23" si="3">N11+G11</f>
        <v>6</v>
      </c>
      <c r="P11" s="17">
        <f t="shared" ref="P11:P23" si="4">O11+H11</f>
        <v>6</v>
      </c>
    </row>
    <row r="12" spans="2:16">
      <c r="B12" s="63"/>
      <c r="C12" s="44">
        <v>2</v>
      </c>
      <c r="D12" s="9">
        <v>4</v>
      </c>
      <c r="E12" s="10">
        <v>2</v>
      </c>
      <c r="F12" s="10"/>
      <c r="G12" s="10"/>
      <c r="H12" s="11"/>
      <c r="I12" s="2"/>
      <c r="J12" s="63"/>
      <c r="K12" s="44">
        <v>2</v>
      </c>
      <c r="L12" s="18">
        <f t="shared" si="0"/>
        <v>4</v>
      </c>
      <c r="M12" s="19">
        <f t="shared" si="1"/>
        <v>6</v>
      </c>
      <c r="N12" s="19">
        <f t="shared" si="2"/>
        <v>6</v>
      </c>
      <c r="O12" s="19">
        <f t="shared" si="3"/>
        <v>6</v>
      </c>
      <c r="P12" s="20">
        <f t="shared" si="4"/>
        <v>6</v>
      </c>
    </row>
    <row r="13" spans="2:16">
      <c r="B13" s="63"/>
      <c r="C13" s="44">
        <v>3</v>
      </c>
      <c r="D13" s="9">
        <v>1</v>
      </c>
      <c r="E13" s="10">
        <v>4</v>
      </c>
      <c r="F13" s="10">
        <v>1</v>
      </c>
      <c r="G13" s="10"/>
      <c r="H13" s="11"/>
      <c r="I13" s="2"/>
      <c r="J13" s="63"/>
      <c r="K13" s="44">
        <v>3</v>
      </c>
      <c r="L13" s="18">
        <f t="shared" si="0"/>
        <v>1</v>
      </c>
      <c r="M13" s="19">
        <f t="shared" si="1"/>
        <v>5</v>
      </c>
      <c r="N13" s="19">
        <f t="shared" si="2"/>
        <v>6</v>
      </c>
      <c r="O13" s="19">
        <f t="shared" si="3"/>
        <v>6</v>
      </c>
      <c r="P13" s="20">
        <f t="shared" si="4"/>
        <v>6</v>
      </c>
    </row>
    <row r="14" spans="2:16">
      <c r="B14" s="63"/>
      <c r="C14" s="44">
        <v>4</v>
      </c>
      <c r="D14" s="9"/>
      <c r="E14" s="10">
        <v>4</v>
      </c>
      <c r="F14" s="10">
        <v>2</v>
      </c>
      <c r="G14" s="10"/>
      <c r="H14" s="11"/>
      <c r="I14" s="2"/>
      <c r="J14" s="63"/>
      <c r="K14" s="44">
        <v>4</v>
      </c>
      <c r="L14" s="18">
        <f t="shared" si="0"/>
        <v>0</v>
      </c>
      <c r="M14" s="19">
        <f t="shared" si="1"/>
        <v>4</v>
      </c>
      <c r="N14" s="19">
        <f t="shared" si="2"/>
        <v>6</v>
      </c>
      <c r="O14" s="19">
        <f t="shared" si="3"/>
        <v>6</v>
      </c>
      <c r="P14" s="20">
        <f t="shared" si="4"/>
        <v>6</v>
      </c>
    </row>
    <row r="15" spans="2:16">
      <c r="B15" s="63"/>
      <c r="C15" s="44">
        <v>5</v>
      </c>
      <c r="D15" s="9"/>
      <c r="E15" s="10">
        <v>3</v>
      </c>
      <c r="F15" s="10">
        <v>3</v>
      </c>
      <c r="G15" s="10"/>
      <c r="H15" s="11"/>
      <c r="I15" s="2"/>
      <c r="J15" s="63"/>
      <c r="K15" s="44">
        <v>5</v>
      </c>
      <c r="L15" s="18">
        <f t="shared" si="0"/>
        <v>0</v>
      </c>
      <c r="M15" s="19">
        <f t="shared" si="1"/>
        <v>3</v>
      </c>
      <c r="N15" s="19">
        <f t="shared" si="2"/>
        <v>6</v>
      </c>
      <c r="O15" s="19">
        <f t="shared" si="3"/>
        <v>6</v>
      </c>
      <c r="P15" s="20">
        <f t="shared" si="4"/>
        <v>6</v>
      </c>
    </row>
    <row r="16" spans="2:16">
      <c r="B16" s="63"/>
      <c r="C16" s="44">
        <v>6</v>
      </c>
      <c r="D16" s="9"/>
      <c r="E16" s="10">
        <v>3</v>
      </c>
      <c r="F16" s="10">
        <v>2</v>
      </c>
      <c r="G16" s="10">
        <v>1</v>
      </c>
      <c r="H16" s="11"/>
      <c r="I16" s="2"/>
      <c r="J16" s="63"/>
      <c r="K16" s="44">
        <v>6</v>
      </c>
      <c r="L16" s="18">
        <f t="shared" si="0"/>
        <v>0</v>
      </c>
      <c r="M16" s="19">
        <f t="shared" si="1"/>
        <v>3</v>
      </c>
      <c r="N16" s="19">
        <f t="shared" si="2"/>
        <v>5</v>
      </c>
      <c r="O16" s="19">
        <f t="shared" si="3"/>
        <v>6</v>
      </c>
      <c r="P16" s="20">
        <f t="shared" si="4"/>
        <v>6</v>
      </c>
    </row>
    <row r="17" spans="2:16">
      <c r="B17" s="63"/>
      <c r="C17" s="44">
        <v>7</v>
      </c>
      <c r="D17" s="9"/>
      <c r="E17" s="10">
        <v>2</v>
      </c>
      <c r="F17" s="10">
        <v>3</v>
      </c>
      <c r="G17" s="10">
        <v>1</v>
      </c>
      <c r="H17" s="11"/>
      <c r="I17" s="2"/>
      <c r="J17" s="63"/>
      <c r="K17" s="44">
        <v>7</v>
      </c>
      <c r="L17" s="18">
        <f t="shared" si="0"/>
        <v>0</v>
      </c>
      <c r="M17" s="19">
        <f t="shared" si="1"/>
        <v>2</v>
      </c>
      <c r="N17" s="19">
        <f t="shared" si="2"/>
        <v>5</v>
      </c>
      <c r="O17" s="19">
        <f t="shared" si="3"/>
        <v>6</v>
      </c>
      <c r="P17" s="20">
        <f t="shared" si="4"/>
        <v>6</v>
      </c>
    </row>
    <row r="18" spans="2:16">
      <c r="B18" s="63"/>
      <c r="C18" s="44">
        <v>8</v>
      </c>
      <c r="D18" s="9"/>
      <c r="E18" s="10">
        <v>1</v>
      </c>
      <c r="F18" s="10">
        <v>2</v>
      </c>
      <c r="G18" s="10">
        <v>3</v>
      </c>
      <c r="H18" s="11"/>
      <c r="I18" s="2"/>
      <c r="J18" s="63"/>
      <c r="K18" s="44">
        <v>8</v>
      </c>
      <c r="L18" s="18">
        <f t="shared" si="0"/>
        <v>0</v>
      </c>
      <c r="M18" s="19">
        <f t="shared" si="1"/>
        <v>1</v>
      </c>
      <c r="N18" s="19">
        <f t="shared" si="2"/>
        <v>3</v>
      </c>
      <c r="O18" s="19">
        <f t="shared" si="3"/>
        <v>6</v>
      </c>
      <c r="P18" s="20">
        <f t="shared" si="4"/>
        <v>6</v>
      </c>
    </row>
    <row r="19" spans="2:16">
      <c r="B19" s="63"/>
      <c r="C19" s="44">
        <v>9</v>
      </c>
      <c r="D19" s="9"/>
      <c r="E19" s="10"/>
      <c r="F19" s="10">
        <v>4</v>
      </c>
      <c r="G19" s="10">
        <v>2</v>
      </c>
      <c r="H19" s="11"/>
      <c r="I19" s="2"/>
      <c r="J19" s="63"/>
      <c r="K19" s="44">
        <v>9</v>
      </c>
      <c r="L19" s="18">
        <f t="shared" si="0"/>
        <v>0</v>
      </c>
      <c r="M19" s="19">
        <f t="shared" si="1"/>
        <v>0</v>
      </c>
      <c r="N19" s="19">
        <f t="shared" si="2"/>
        <v>4</v>
      </c>
      <c r="O19" s="19">
        <f t="shared" si="3"/>
        <v>6</v>
      </c>
      <c r="P19" s="20">
        <f t="shared" si="4"/>
        <v>6</v>
      </c>
    </row>
    <row r="20" spans="2:16">
      <c r="B20" s="63"/>
      <c r="C20" s="44">
        <v>10</v>
      </c>
      <c r="D20" s="9"/>
      <c r="E20" s="10"/>
      <c r="F20" s="10">
        <v>2</v>
      </c>
      <c r="G20" s="10">
        <v>2</v>
      </c>
      <c r="H20" s="11">
        <v>2</v>
      </c>
      <c r="I20" s="2"/>
      <c r="J20" s="63"/>
      <c r="K20" s="44">
        <v>10</v>
      </c>
      <c r="L20" s="18">
        <f t="shared" si="0"/>
        <v>0</v>
      </c>
      <c r="M20" s="19">
        <f t="shared" si="1"/>
        <v>0</v>
      </c>
      <c r="N20" s="19">
        <f t="shared" si="2"/>
        <v>2</v>
      </c>
      <c r="O20" s="19">
        <f t="shared" si="3"/>
        <v>4</v>
      </c>
      <c r="P20" s="20">
        <f t="shared" si="4"/>
        <v>6</v>
      </c>
    </row>
    <row r="21" spans="2:16">
      <c r="B21" s="63"/>
      <c r="C21" s="44">
        <v>11</v>
      </c>
      <c r="D21" s="9"/>
      <c r="E21" s="10"/>
      <c r="F21" s="10"/>
      <c r="G21" s="10">
        <v>4</v>
      </c>
      <c r="H21" s="11">
        <v>2</v>
      </c>
      <c r="I21" s="2"/>
      <c r="J21" s="63"/>
      <c r="K21" s="44">
        <v>11</v>
      </c>
      <c r="L21" s="18">
        <f t="shared" si="0"/>
        <v>0</v>
      </c>
      <c r="M21" s="19">
        <f t="shared" si="1"/>
        <v>0</v>
      </c>
      <c r="N21" s="19">
        <f t="shared" si="2"/>
        <v>0</v>
      </c>
      <c r="O21" s="19">
        <f t="shared" si="3"/>
        <v>4</v>
      </c>
      <c r="P21" s="20">
        <f t="shared" si="4"/>
        <v>6</v>
      </c>
    </row>
    <row r="22" spans="2:16">
      <c r="B22" s="63"/>
      <c r="C22" s="44">
        <v>12</v>
      </c>
      <c r="D22" s="9"/>
      <c r="E22" s="10"/>
      <c r="F22" s="10"/>
      <c r="G22" s="10">
        <v>3</v>
      </c>
      <c r="H22" s="11">
        <v>3</v>
      </c>
      <c r="I22" s="2"/>
      <c r="J22" s="63"/>
      <c r="K22" s="44">
        <v>12</v>
      </c>
      <c r="L22" s="18">
        <f t="shared" si="0"/>
        <v>0</v>
      </c>
      <c r="M22" s="19">
        <f t="shared" si="1"/>
        <v>0</v>
      </c>
      <c r="N22" s="19">
        <f t="shared" si="2"/>
        <v>0</v>
      </c>
      <c r="O22" s="19">
        <f t="shared" si="3"/>
        <v>3</v>
      </c>
      <c r="P22" s="20">
        <f t="shared" si="4"/>
        <v>6</v>
      </c>
    </row>
    <row r="23" spans="2:16" ht="16" thickBot="1">
      <c r="B23" s="64"/>
      <c r="C23" s="45">
        <v>13</v>
      </c>
      <c r="D23" s="12"/>
      <c r="E23" s="13"/>
      <c r="F23" s="13"/>
      <c r="G23" s="13">
        <v>1</v>
      </c>
      <c r="H23" s="14">
        <v>5</v>
      </c>
      <c r="I23" s="2"/>
      <c r="J23" s="64"/>
      <c r="K23" s="45">
        <v>13</v>
      </c>
      <c r="L23" s="21">
        <f t="shared" si="0"/>
        <v>0</v>
      </c>
      <c r="M23" s="22">
        <f t="shared" si="1"/>
        <v>0</v>
      </c>
      <c r="N23" s="22">
        <f t="shared" si="2"/>
        <v>0</v>
      </c>
      <c r="O23" s="22">
        <f t="shared" si="3"/>
        <v>1</v>
      </c>
      <c r="P23" s="23">
        <f t="shared" si="4"/>
        <v>6</v>
      </c>
    </row>
    <row r="24" spans="2:16" ht="16" thickBot="1">
      <c r="B24" s="2"/>
      <c r="C24" s="2"/>
      <c r="D24" s="2"/>
      <c r="E24" s="2"/>
      <c r="F24" s="2"/>
      <c r="G24" s="2"/>
      <c r="H24" s="2"/>
      <c r="I24" s="2"/>
    </row>
    <row r="25" spans="2:16" ht="15" customHeight="1">
      <c r="B25" s="67" t="s">
        <v>14</v>
      </c>
      <c r="C25" s="68"/>
      <c r="D25" s="56" t="s">
        <v>3</v>
      </c>
      <c r="E25" s="57"/>
      <c r="F25" s="57"/>
      <c r="G25" s="58"/>
      <c r="H25" s="2"/>
      <c r="I25" s="52" t="s">
        <v>15</v>
      </c>
      <c r="J25" s="73"/>
      <c r="K25" s="88" t="s">
        <v>3</v>
      </c>
      <c r="L25" s="89"/>
      <c r="M25" s="89"/>
      <c r="N25" s="90"/>
      <c r="P25" s="76" t="s">
        <v>16</v>
      </c>
    </row>
    <row r="26" spans="2:16">
      <c r="B26" s="69"/>
      <c r="C26" s="70"/>
      <c r="D26" s="59"/>
      <c r="E26" s="60"/>
      <c r="F26" s="60"/>
      <c r="G26" s="61"/>
      <c r="I26" s="54"/>
      <c r="J26" s="74"/>
      <c r="K26" s="91"/>
      <c r="L26" s="92"/>
      <c r="M26" s="92"/>
      <c r="N26" s="93"/>
      <c r="P26" s="77"/>
    </row>
    <row r="27" spans="2:16" ht="16" thickBot="1">
      <c r="B27" s="71"/>
      <c r="C27" s="72"/>
      <c r="D27" s="25" t="s">
        <v>4</v>
      </c>
      <c r="E27" s="26" t="s">
        <v>5</v>
      </c>
      <c r="F27" s="26" t="s">
        <v>6</v>
      </c>
      <c r="G27" s="27" t="s">
        <v>7</v>
      </c>
      <c r="I27" s="65"/>
      <c r="J27" s="75"/>
      <c r="K27" s="25" t="s">
        <v>4</v>
      </c>
      <c r="L27" s="26" t="s">
        <v>5</v>
      </c>
      <c r="M27" s="26" t="s">
        <v>6</v>
      </c>
      <c r="N27" s="27" t="s">
        <v>7</v>
      </c>
      <c r="P27" s="78"/>
    </row>
    <row r="28" spans="2:16" ht="15" customHeight="1">
      <c r="B28" s="62" t="s">
        <v>1</v>
      </c>
      <c r="C28" s="43">
        <v>1</v>
      </c>
      <c r="D28" s="28">
        <f t="shared" ref="D28:D40" si="5">L11/$P11</f>
        <v>0.83333333333333337</v>
      </c>
      <c r="E28" s="29">
        <f t="shared" ref="E28:E40" si="6">M11/$P11</f>
        <v>1</v>
      </c>
      <c r="F28" s="29">
        <f t="shared" ref="F28:F40" si="7">N11/$P11</f>
        <v>1</v>
      </c>
      <c r="G28" s="30">
        <f t="shared" ref="G28:G40" si="8">O11/$P11</f>
        <v>1</v>
      </c>
      <c r="I28" s="79" t="s">
        <v>1</v>
      </c>
      <c r="J28" s="43">
        <v>1</v>
      </c>
      <c r="K28" s="37">
        <f t="shared" ref="K28:K40" si="9">IF(D28=1,3,IF(D28=0,-3,NORMSINV(D28)))</f>
        <v>0.96742156610170071</v>
      </c>
      <c r="L28" s="38">
        <f t="shared" ref="L28:L40" si="10">IF(E28=1,3,IF(E28=0,-3,NORMSINV(E28)))</f>
        <v>3</v>
      </c>
      <c r="M28" s="38">
        <f t="shared" ref="M28:M40" si="11">IF(F28=1,3,IF(F28=0,-3,NORMSINV(F28)))</f>
        <v>3</v>
      </c>
      <c r="N28" s="39">
        <f t="shared" ref="N28:N40" si="12">IF(G28=1,3,IF(G28=0,-3,NORMSINV(G28)))</f>
        <v>3</v>
      </c>
      <c r="P28" s="50">
        <f t="shared" ref="P28:P40" si="13">AVERAGE($K$27:$N$39)-AVERAGE(K28:N28)</f>
        <v>-2.3621257033985548</v>
      </c>
    </row>
    <row r="29" spans="2:16">
      <c r="B29" s="63"/>
      <c r="C29" s="44">
        <v>2</v>
      </c>
      <c r="D29" s="31">
        <f t="shared" si="5"/>
        <v>0.66666666666666663</v>
      </c>
      <c r="E29" s="32">
        <f t="shared" si="6"/>
        <v>1</v>
      </c>
      <c r="F29" s="32">
        <f t="shared" si="7"/>
        <v>1</v>
      </c>
      <c r="G29" s="33">
        <f t="shared" si="8"/>
        <v>1</v>
      </c>
      <c r="I29" s="80"/>
      <c r="J29" s="44">
        <v>2</v>
      </c>
      <c r="K29" s="40">
        <f t="shared" si="9"/>
        <v>0.4307272992954575</v>
      </c>
      <c r="L29" s="32">
        <f t="shared" si="10"/>
        <v>3</v>
      </c>
      <c r="M29" s="32">
        <f t="shared" si="11"/>
        <v>3</v>
      </c>
      <c r="N29" s="33">
        <f t="shared" si="12"/>
        <v>3</v>
      </c>
      <c r="P29" s="42">
        <f t="shared" si="13"/>
        <v>-2.2279521366969939</v>
      </c>
    </row>
    <row r="30" spans="2:16">
      <c r="B30" s="63"/>
      <c r="C30" s="44">
        <v>3</v>
      </c>
      <c r="D30" s="31">
        <f t="shared" si="5"/>
        <v>0.16666666666666666</v>
      </c>
      <c r="E30" s="32">
        <f t="shared" si="6"/>
        <v>0.83333333333333337</v>
      </c>
      <c r="F30" s="32">
        <f t="shared" si="7"/>
        <v>1</v>
      </c>
      <c r="G30" s="33">
        <f t="shared" si="8"/>
        <v>1</v>
      </c>
      <c r="I30" s="80"/>
      <c r="J30" s="44">
        <v>3</v>
      </c>
      <c r="K30" s="40">
        <f t="shared" si="9"/>
        <v>-0.96742156610170071</v>
      </c>
      <c r="L30" s="32">
        <f t="shared" si="10"/>
        <v>0.96742156610170071</v>
      </c>
      <c r="M30" s="32">
        <f t="shared" si="11"/>
        <v>3</v>
      </c>
      <c r="N30" s="33">
        <f t="shared" si="12"/>
        <v>3</v>
      </c>
      <c r="P30" s="42">
        <f t="shared" si="13"/>
        <v>-1.3702703118731296</v>
      </c>
    </row>
    <row r="31" spans="2:16">
      <c r="B31" s="63"/>
      <c r="C31" s="44">
        <v>4</v>
      </c>
      <c r="D31" s="31">
        <f t="shared" si="5"/>
        <v>0</v>
      </c>
      <c r="E31" s="32">
        <f t="shared" si="6"/>
        <v>0.66666666666666663</v>
      </c>
      <c r="F31" s="32">
        <f t="shared" si="7"/>
        <v>1</v>
      </c>
      <c r="G31" s="33">
        <f t="shared" si="8"/>
        <v>1</v>
      </c>
      <c r="I31" s="80"/>
      <c r="J31" s="44">
        <v>4</v>
      </c>
      <c r="K31" s="40">
        <f t="shared" si="9"/>
        <v>-3</v>
      </c>
      <c r="L31" s="32">
        <f t="shared" si="10"/>
        <v>0.4307272992954575</v>
      </c>
      <c r="M31" s="32">
        <f t="shared" si="11"/>
        <v>3</v>
      </c>
      <c r="N31" s="33">
        <f t="shared" si="12"/>
        <v>3</v>
      </c>
      <c r="P31" s="42">
        <f t="shared" si="13"/>
        <v>-0.72795213669699388</v>
      </c>
    </row>
    <row r="32" spans="2:16">
      <c r="B32" s="63"/>
      <c r="C32" s="44">
        <v>5</v>
      </c>
      <c r="D32" s="31">
        <f t="shared" si="5"/>
        <v>0</v>
      </c>
      <c r="E32" s="32">
        <f t="shared" si="6"/>
        <v>0.5</v>
      </c>
      <c r="F32" s="32">
        <f t="shared" si="7"/>
        <v>1</v>
      </c>
      <c r="G32" s="33">
        <f t="shared" si="8"/>
        <v>1</v>
      </c>
      <c r="I32" s="80"/>
      <c r="J32" s="44">
        <v>5</v>
      </c>
      <c r="K32" s="40">
        <f t="shared" si="9"/>
        <v>-3</v>
      </c>
      <c r="L32" s="32">
        <f t="shared" si="10"/>
        <v>0</v>
      </c>
      <c r="M32" s="32">
        <f t="shared" si="11"/>
        <v>3</v>
      </c>
      <c r="N32" s="33">
        <f t="shared" si="12"/>
        <v>3</v>
      </c>
      <c r="P32" s="42">
        <f t="shared" si="13"/>
        <v>-0.62027031187312953</v>
      </c>
    </row>
    <row r="33" spans="2:17">
      <c r="B33" s="63"/>
      <c r="C33" s="44">
        <v>6</v>
      </c>
      <c r="D33" s="31">
        <f t="shared" si="5"/>
        <v>0</v>
      </c>
      <c r="E33" s="32">
        <f t="shared" si="6"/>
        <v>0.5</v>
      </c>
      <c r="F33" s="32">
        <f t="shared" si="7"/>
        <v>0.83333333333333337</v>
      </c>
      <c r="G33" s="33">
        <f t="shared" si="8"/>
        <v>1</v>
      </c>
      <c r="I33" s="80"/>
      <c r="J33" s="44">
        <v>6</v>
      </c>
      <c r="K33" s="40">
        <f t="shared" si="9"/>
        <v>-3</v>
      </c>
      <c r="L33" s="32">
        <f t="shared" si="10"/>
        <v>0</v>
      </c>
      <c r="M33" s="32">
        <f t="shared" si="11"/>
        <v>0.96742156610170071</v>
      </c>
      <c r="N33" s="33">
        <f t="shared" si="12"/>
        <v>3</v>
      </c>
      <c r="P33" s="42">
        <f t="shared" si="13"/>
        <v>-0.11212570339855465</v>
      </c>
    </row>
    <row r="34" spans="2:17">
      <c r="B34" s="63"/>
      <c r="C34" s="44">
        <v>7</v>
      </c>
      <c r="D34" s="31">
        <f t="shared" si="5"/>
        <v>0</v>
      </c>
      <c r="E34" s="32">
        <f t="shared" si="6"/>
        <v>0.33333333333333331</v>
      </c>
      <c r="F34" s="32">
        <f t="shared" si="7"/>
        <v>0.83333333333333337</v>
      </c>
      <c r="G34" s="33">
        <f t="shared" si="8"/>
        <v>1</v>
      </c>
      <c r="I34" s="80"/>
      <c r="J34" s="44">
        <v>7</v>
      </c>
      <c r="K34" s="40">
        <f t="shared" si="9"/>
        <v>-3</v>
      </c>
      <c r="L34" s="32">
        <f t="shared" si="10"/>
        <v>-0.43072729929545767</v>
      </c>
      <c r="M34" s="32">
        <f t="shared" si="11"/>
        <v>0.96742156610170071</v>
      </c>
      <c r="N34" s="33">
        <f t="shared" si="12"/>
        <v>3</v>
      </c>
      <c r="P34" s="42">
        <f t="shared" si="13"/>
        <v>-4.4438785746901965E-3</v>
      </c>
    </row>
    <row r="35" spans="2:17">
      <c r="B35" s="63"/>
      <c r="C35" s="44">
        <v>8</v>
      </c>
      <c r="D35" s="31">
        <f t="shared" si="5"/>
        <v>0</v>
      </c>
      <c r="E35" s="32">
        <f t="shared" si="6"/>
        <v>0.16666666666666666</v>
      </c>
      <c r="F35" s="32">
        <f t="shared" si="7"/>
        <v>0.5</v>
      </c>
      <c r="G35" s="33">
        <f t="shared" si="8"/>
        <v>1</v>
      </c>
      <c r="I35" s="80"/>
      <c r="J35" s="44">
        <v>8</v>
      </c>
      <c r="K35" s="40">
        <f t="shared" si="9"/>
        <v>-3</v>
      </c>
      <c r="L35" s="32">
        <f t="shared" si="10"/>
        <v>-0.96742156610170071</v>
      </c>
      <c r="M35" s="32">
        <f t="shared" si="11"/>
        <v>0</v>
      </c>
      <c r="N35" s="33">
        <f t="shared" si="12"/>
        <v>3</v>
      </c>
      <c r="P35" s="42">
        <f t="shared" si="13"/>
        <v>0.37158507965229559</v>
      </c>
    </row>
    <row r="36" spans="2:17">
      <c r="B36" s="63"/>
      <c r="C36" s="44">
        <v>9</v>
      </c>
      <c r="D36" s="31">
        <f t="shared" si="5"/>
        <v>0</v>
      </c>
      <c r="E36" s="32">
        <f t="shared" si="6"/>
        <v>0</v>
      </c>
      <c r="F36" s="32">
        <f t="shared" si="7"/>
        <v>0.66666666666666663</v>
      </c>
      <c r="G36" s="33">
        <f t="shared" si="8"/>
        <v>1</v>
      </c>
      <c r="I36" s="80"/>
      <c r="J36" s="44">
        <v>9</v>
      </c>
      <c r="K36" s="40">
        <f t="shared" si="9"/>
        <v>-3</v>
      </c>
      <c r="L36" s="32">
        <f t="shared" si="10"/>
        <v>-3</v>
      </c>
      <c r="M36" s="32">
        <f t="shared" si="11"/>
        <v>0.4307272992954575</v>
      </c>
      <c r="N36" s="33">
        <f t="shared" si="12"/>
        <v>3</v>
      </c>
      <c r="P36" s="42">
        <f t="shared" si="13"/>
        <v>0.77204786330300601</v>
      </c>
    </row>
    <row r="37" spans="2:17">
      <c r="B37" s="63"/>
      <c r="C37" s="44">
        <v>10</v>
      </c>
      <c r="D37" s="31">
        <f t="shared" si="5"/>
        <v>0</v>
      </c>
      <c r="E37" s="32">
        <f t="shared" si="6"/>
        <v>0</v>
      </c>
      <c r="F37" s="32">
        <f t="shared" si="7"/>
        <v>0.33333333333333331</v>
      </c>
      <c r="G37" s="33">
        <f t="shared" si="8"/>
        <v>0.66666666666666663</v>
      </c>
      <c r="I37" s="80"/>
      <c r="J37" s="44">
        <v>10</v>
      </c>
      <c r="K37" s="40">
        <f t="shared" si="9"/>
        <v>-3</v>
      </c>
      <c r="L37" s="32">
        <f t="shared" si="10"/>
        <v>-3</v>
      </c>
      <c r="M37" s="32">
        <f t="shared" si="11"/>
        <v>-0.43072729929545767</v>
      </c>
      <c r="N37" s="33">
        <f t="shared" si="12"/>
        <v>0.4307272992954575</v>
      </c>
      <c r="P37" s="42">
        <f t="shared" si="13"/>
        <v>1.6297296881268704</v>
      </c>
    </row>
    <row r="38" spans="2:17">
      <c r="B38" s="63"/>
      <c r="C38" s="44">
        <v>11</v>
      </c>
      <c r="D38" s="31">
        <f t="shared" si="5"/>
        <v>0</v>
      </c>
      <c r="E38" s="32">
        <f t="shared" si="6"/>
        <v>0</v>
      </c>
      <c r="F38" s="32">
        <f t="shared" si="7"/>
        <v>0</v>
      </c>
      <c r="G38" s="33">
        <f t="shared" si="8"/>
        <v>0.66666666666666663</v>
      </c>
      <c r="I38" s="80"/>
      <c r="J38" s="44">
        <v>11</v>
      </c>
      <c r="K38" s="40">
        <f t="shared" si="9"/>
        <v>-3</v>
      </c>
      <c r="L38" s="32">
        <f t="shared" si="10"/>
        <v>-3</v>
      </c>
      <c r="M38" s="32">
        <f t="shared" si="11"/>
        <v>-3</v>
      </c>
      <c r="N38" s="33">
        <f t="shared" si="12"/>
        <v>0.4307272992954575</v>
      </c>
      <c r="P38" s="42">
        <f t="shared" si="13"/>
        <v>2.2720478633030061</v>
      </c>
    </row>
    <row r="39" spans="2:17">
      <c r="B39" s="63"/>
      <c r="C39" s="44">
        <v>12</v>
      </c>
      <c r="D39" s="31">
        <f t="shared" si="5"/>
        <v>0</v>
      </c>
      <c r="E39" s="32">
        <f t="shared" si="6"/>
        <v>0</v>
      </c>
      <c r="F39" s="32">
        <f t="shared" si="7"/>
        <v>0</v>
      </c>
      <c r="G39" s="33">
        <f t="shared" si="8"/>
        <v>0.5</v>
      </c>
      <c r="I39" s="80"/>
      <c r="J39" s="44">
        <v>12</v>
      </c>
      <c r="K39" s="40">
        <f t="shared" si="9"/>
        <v>-3</v>
      </c>
      <c r="L39" s="32">
        <f t="shared" si="10"/>
        <v>-3</v>
      </c>
      <c r="M39" s="32">
        <f t="shared" si="11"/>
        <v>-3</v>
      </c>
      <c r="N39" s="33">
        <f t="shared" si="12"/>
        <v>0</v>
      </c>
      <c r="P39" s="42">
        <f t="shared" si="13"/>
        <v>2.3797296881268704</v>
      </c>
    </row>
    <row r="40" spans="2:17" ht="16" thickBot="1">
      <c r="B40" s="64"/>
      <c r="C40" s="45">
        <v>13</v>
      </c>
      <c r="D40" s="34">
        <f t="shared" si="5"/>
        <v>0</v>
      </c>
      <c r="E40" s="35">
        <f t="shared" si="6"/>
        <v>0</v>
      </c>
      <c r="F40" s="35">
        <f t="shared" si="7"/>
        <v>0</v>
      </c>
      <c r="G40" s="36">
        <f t="shared" si="8"/>
        <v>0.16666666666666666</v>
      </c>
      <c r="I40" s="81"/>
      <c r="J40" s="45">
        <v>13</v>
      </c>
      <c r="K40" s="41">
        <f t="shared" si="9"/>
        <v>-3</v>
      </c>
      <c r="L40" s="35">
        <f t="shared" si="10"/>
        <v>-3</v>
      </c>
      <c r="M40" s="35">
        <f t="shared" si="11"/>
        <v>-3</v>
      </c>
      <c r="N40" s="36">
        <f t="shared" si="12"/>
        <v>-0.96742156610170071</v>
      </c>
      <c r="P40" s="42">
        <f t="shared" si="13"/>
        <v>2.6215850796522955</v>
      </c>
    </row>
    <row r="41" spans="2:17" ht="16" thickBot="1">
      <c r="I41" s="2"/>
      <c r="J41" s="2"/>
      <c r="K41" s="2"/>
      <c r="L41" s="2"/>
      <c r="M41" s="2"/>
      <c r="N41" s="2"/>
      <c r="O41" s="2"/>
      <c r="P41" s="2"/>
      <c r="Q41" s="2"/>
    </row>
    <row r="42" spans="2:17" ht="15" customHeight="1">
      <c r="B42" s="2"/>
      <c r="C42" s="2"/>
      <c r="D42" s="2"/>
      <c r="E42" s="2"/>
      <c r="F42" s="2"/>
      <c r="G42" s="2"/>
      <c r="H42" s="2"/>
      <c r="I42" s="52" t="s">
        <v>17</v>
      </c>
      <c r="J42" s="73"/>
      <c r="K42" s="94">
        <f>AVERAGE(K28:K40)</f>
        <v>-2.2745594385157339</v>
      </c>
      <c r="L42" s="82">
        <f>AVERAGE(L28:L40)</f>
        <v>-0.69230769230769229</v>
      </c>
      <c r="M42" s="82">
        <f>AVERAGE(M28:M40)</f>
        <v>0.61037254863103085</v>
      </c>
      <c r="N42" s="85">
        <f>AVERAGE(N28:N40)</f>
        <v>2.0687717717299394</v>
      </c>
      <c r="P42" s="2"/>
      <c r="Q42" s="2"/>
    </row>
    <row r="43" spans="2:17">
      <c r="B43" s="2"/>
      <c r="C43" s="2"/>
      <c r="D43" s="2"/>
      <c r="E43" s="2"/>
      <c r="F43" s="2"/>
      <c r="G43" s="2"/>
      <c r="H43" s="2"/>
      <c r="I43" s="54"/>
      <c r="J43" s="74"/>
      <c r="K43" s="95"/>
      <c r="L43" s="83"/>
      <c r="M43" s="83"/>
      <c r="N43" s="86"/>
      <c r="P43" s="2"/>
      <c r="Q43" s="2"/>
    </row>
    <row r="44" spans="2:17" ht="16" thickBot="1">
      <c r="H44" s="2"/>
      <c r="I44" s="65"/>
      <c r="J44" s="75"/>
      <c r="K44" s="96"/>
      <c r="L44" s="84"/>
      <c r="M44" s="84"/>
      <c r="N44" s="87"/>
      <c r="P44" s="2"/>
      <c r="Q44" s="24"/>
    </row>
    <row r="45" spans="2:17">
      <c r="H45" s="2"/>
      <c r="I45" s="2"/>
    </row>
    <row r="46" spans="2:17">
      <c r="H46" s="2"/>
    </row>
    <row r="47" spans="2:17">
      <c r="C47" s="2">
        <v>1</v>
      </c>
      <c r="D47" s="24">
        <f>P28</f>
        <v>-2.3621257033985548</v>
      </c>
      <c r="E47" s="2">
        <f>K42</f>
        <v>-2.2745594385157339</v>
      </c>
      <c r="F47" s="2">
        <v>0.12</v>
      </c>
      <c r="H47" s="2"/>
    </row>
    <row r="48" spans="2:17">
      <c r="C48" s="2">
        <v>2</v>
      </c>
      <c r="D48" s="24">
        <f t="shared" ref="D48:D59" si="14">P29</f>
        <v>-2.2279521366969939</v>
      </c>
      <c r="E48" s="2">
        <f>L42</f>
        <v>-0.69230769230769229</v>
      </c>
      <c r="F48" s="2">
        <v>0.12</v>
      </c>
      <c r="H48" s="2"/>
    </row>
    <row r="49" spans="2:19">
      <c r="C49" s="2">
        <v>3</v>
      </c>
      <c r="D49" s="24">
        <f t="shared" si="14"/>
        <v>-1.3702703118731296</v>
      </c>
      <c r="E49" s="2">
        <f>M42</f>
        <v>0.61037254863103085</v>
      </c>
      <c r="F49" s="2">
        <v>0.12</v>
      </c>
      <c r="H49" s="2"/>
    </row>
    <row r="50" spans="2:19">
      <c r="C50" s="2">
        <v>4</v>
      </c>
      <c r="D50" s="24">
        <f t="shared" si="14"/>
        <v>-0.72795213669699388</v>
      </c>
      <c r="E50" s="2">
        <f>N42</f>
        <v>2.0687717717299394</v>
      </c>
      <c r="F50" s="2">
        <v>0.12</v>
      </c>
      <c r="H50" s="2"/>
    </row>
    <row r="51" spans="2:19">
      <c r="C51" s="2">
        <v>5</v>
      </c>
      <c r="D51" s="24">
        <f t="shared" si="14"/>
        <v>-0.62027031187312953</v>
      </c>
      <c r="E51" s="2"/>
      <c r="F51" s="2">
        <v>0.12</v>
      </c>
      <c r="H51" s="2"/>
    </row>
    <row r="52" spans="2:19">
      <c r="C52" s="2">
        <v>6</v>
      </c>
      <c r="D52" s="24">
        <f t="shared" si="14"/>
        <v>-0.11212570339855465</v>
      </c>
      <c r="E52" s="2"/>
      <c r="F52" s="2">
        <v>0.12</v>
      </c>
      <c r="H52" s="2"/>
    </row>
    <row r="53" spans="2:19">
      <c r="C53" s="2">
        <v>7</v>
      </c>
      <c r="D53" s="24">
        <f t="shared" si="14"/>
        <v>-4.4438785746901965E-3</v>
      </c>
      <c r="E53" s="2"/>
      <c r="F53" s="2">
        <v>0.12</v>
      </c>
      <c r="H53" s="2"/>
    </row>
    <row r="54" spans="2:19">
      <c r="C54" s="2">
        <v>8</v>
      </c>
      <c r="D54" s="24">
        <f t="shared" si="14"/>
        <v>0.37158507965229559</v>
      </c>
      <c r="E54" s="2"/>
      <c r="F54" s="2">
        <v>0.12</v>
      </c>
      <c r="H54" s="2"/>
      <c r="S54" t="s">
        <v>10</v>
      </c>
    </row>
    <row r="55" spans="2:19">
      <c r="C55" s="2">
        <v>9</v>
      </c>
      <c r="D55" s="24">
        <f t="shared" si="14"/>
        <v>0.77204786330300601</v>
      </c>
      <c r="E55" s="2"/>
      <c r="F55" s="2">
        <v>0.12</v>
      </c>
      <c r="H55" s="2"/>
    </row>
    <row r="56" spans="2:19">
      <c r="C56" s="2">
        <v>10</v>
      </c>
      <c r="D56" s="24">
        <f t="shared" si="14"/>
        <v>1.6297296881268704</v>
      </c>
      <c r="E56" s="2"/>
      <c r="F56" s="2">
        <v>0.12</v>
      </c>
      <c r="H56" s="2"/>
    </row>
    <row r="57" spans="2:19">
      <c r="C57" s="2">
        <v>11</v>
      </c>
      <c r="D57" s="24">
        <f t="shared" si="14"/>
        <v>2.2720478633030061</v>
      </c>
      <c r="E57" s="2"/>
      <c r="F57" s="2">
        <v>0.12</v>
      </c>
      <c r="H57" s="2"/>
    </row>
    <row r="58" spans="2:19">
      <c r="C58" s="2">
        <v>12</v>
      </c>
      <c r="D58" s="24">
        <f t="shared" si="14"/>
        <v>2.3797296881268704</v>
      </c>
      <c r="E58" s="2"/>
      <c r="F58" s="2">
        <v>0.12</v>
      </c>
      <c r="H58" s="2"/>
    </row>
    <row r="59" spans="2:19">
      <c r="C59" s="2">
        <v>13</v>
      </c>
      <c r="D59" s="24">
        <f t="shared" si="14"/>
        <v>2.6215850796522955</v>
      </c>
      <c r="E59" s="2"/>
      <c r="F59" s="2">
        <v>0.12</v>
      </c>
      <c r="H59" s="2"/>
    </row>
    <row r="60" spans="2:19">
      <c r="B60" s="2"/>
      <c r="C60" s="2"/>
      <c r="D60" s="2"/>
      <c r="E60" s="2"/>
      <c r="F60" s="2"/>
      <c r="G60" s="2"/>
      <c r="H60" s="2"/>
    </row>
    <row r="61" spans="2:19">
      <c r="B61" s="2"/>
      <c r="C61" s="2"/>
      <c r="D61" s="2"/>
      <c r="E61" s="2"/>
      <c r="F61" s="2"/>
      <c r="G61" s="2"/>
      <c r="H61" s="2"/>
    </row>
    <row r="82" spans="2:9">
      <c r="B82" s="2"/>
      <c r="C82" s="2"/>
      <c r="D82" s="2"/>
      <c r="E82" s="2"/>
      <c r="F82" s="2"/>
      <c r="G82" s="2"/>
      <c r="H82" s="2"/>
      <c r="I82" s="2"/>
    </row>
  </sheetData>
  <mergeCells count="19">
    <mergeCell ref="L42:L44"/>
    <mergeCell ref="M42:M44"/>
    <mergeCell ref="N42:N44"/>
    <mergeCell ref="K25:N26"/>
    <mergeCell ref="I42:J44"/>
    <mergeCell ref="K42:K44"/>
    <mergeCell ref="B25:C27"/>
    <mergeCell ref="D25:G26"/>
    <mergeCell ref="B28:B40"/>
    <mergeCell ref="I25:J27"/>
    <mergeCell ref="P25:P27"/>
    <mergeCell ref="I28:I40"/>
    <mergeCell ref="B5:P6"/>
    <mergeCell ref="B8:C10"/>
    <mergeCell ref="D8:H9"/>
    <mergeCell ref="B11:B23"/>
    <mergeCell ref="J8:K10"/>
    <mergeCell ref="L8:P9"/>
    <mergeCell ref="J11:J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successive categories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2017-12-28T19:51:32Z</dcterms:created>
  <dcterms:modified xsi:type="dcterms:W3CDTF">2017-12-29T18:39:25Z</dcterms:modified>
</cp:coreProperties>
</file>