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A83EA2F-353A-4678-AF18-377982D262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ere Annee" sheetId="1" r:id="rId1"/>
    <sheet name="2eme Annee" sheetId="2" r:id="rId2"/>
    <sheet name="3eme Année" sheetId="3" r:id="rId3"/>
    <sheet name="Syllabus" sheetId="4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3" l="1"/>
  <c r="H29" i="3"/>
  <c r="G29" i="3"/>
  <c r="I29" i="3"/>
  <c r="J29" i="3"/>
  <c r="K29" i="3"/>
  <c r="F13" i="3"/>
  <c r="G13" i="3"/>
  <c r="H13" i="3"/>
  <c r="I13" i="3"/>
  <c r="J13" i="3"/>
  <c r="K13" i="3"/>
  <c r="C29" i="3"/>
  <c r="D29" i="3"/>
  <c r="D13" i="3"/>
  <c r="C13" i="3"/>
  <c r="K26" i="2"/>
  <c r="K13" i="2"/>
  <c r="I25" i="3"/>
  <c r="J25" i="3"/>
  <c r="K25" i="3"/>
  <c r="C26" i="2"/>
  <c r="C13" i="2"/>
  <c r="K11" i="1"/>
  <c r="G11" i="1"/>
  <c r="F11" i="1"/>
  <c r="E11" i="1"/>
  <c r="C25" i="1"/>
  <c r="C11" i="1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6" i="3"/>
  <c r="J26" i="3"/>
  <c r="K26" i="3"/>
  <c r="I27" i="3"/>
  <c r="J27" i="3"/>
  <c r="K27" i="3"/>
  <c r="I28" i="3"/>
  <c r="J28" i="3"/>
  <c r="K28" i="3"/>
  <c r="I17" i="3"/>
  <c r="J17" i="3"/>
  <c r="K17" i="3"/>
  <c r="I4" i="3"/>
  <c r="J4" i="3"/>
  <c r="I5" i="3"/>
  <c r="J5" i="3"/>
  <c r="I6" i="3"/>
  <c r="J6" i="3"/>
  <c r="I7" i="3"/>
  <c r="J7" i="3"/>
  <c r="I8" i="3"/>
  <c r="J8" i="3"/>
  <c r="I11" i="3"/>
  <c r="J11" i="3"/>
  <c r="I12" i="3"/>
  <c r="J12" i="3"/>
  <c r="I9" i="3"/>
  <c r="J9" i="3"/>
  <c r="I10" i="3"/>
  <c r="J10" i="3"/>
  <c r="I3" i="3"/>
  <c r="J3" i="3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E25" i="1"/>
  <c r="F25" i="1"/>
  <c r="G25" i="1"/>
  <c r="H25" i="1"/>
  <c r="I25" i="1"/>
  <c r="J25" i="1"/>
  <c r="H16" i="1"/>
  <c r="I16" i="1"/>
  <c r="J16" i="1"/>
  <c r="H4" i="1"/>
  <c r="I4" i="1"/>
  <c r="J4" i="1"/>
  <c r="H5" i="1"/>
  <c r="I5" i="1"/>
  <c r="J5" i="1"/>
  <c r="H6" i="1"/>
  <c r="I6" i="1"/>
  <c r="J6" i="1"/>
  <c r="H9" i="1"/>
  <c r="I9" i="1"/>
  <c r="J9" i="1"/>
  <c r="H10" i="1"/>
  <c r="I10" i="1"/>
  <c r="J10" i="1"/>
  <c r="H7" i="1"/>
  <c r="I7" i="1"/>
  <c r="J7" i="1"/>
  <c r="H8" i="1"/>
  <c r="I8" i="1"/>
  <c r="J8" i="1"/>
  <c r="H3" i="1"/>
  <c r="I3" i="1"/>
  <c r="J3" i="1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E26" i="2"/>
  <c r="F26" i="2"/>
  <c r="G26" i="2"/>
  <c r="H26" i="2"/>
  <c r="I26" i="2"/>
  <c r="J26" i="2"/>
  <c r="H16" i="2"/>
  <c r="I16" i="2"/>
  <c r="J16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E13" i="2"/>
  <c r="F13" i="2"/>
  <c r="G13" i="2"/>
  <c r="H13" i="2"/>
  <c r="I13" i="2"/>
  <c r="J13" i="2"/>
  <c r="H3" i="2"/>
  <c r="I3" i="2"/>
  <c r="J3" i="2"/>
  <c r="K25" i="1"/>
  <c r="K4" i="3"/>
  <c r="K5" i="3"/>
  <c r="K6" i="3"/>
  <c r="K7" i="3"/>
  <c r="K8" i="3"/>
  <c r="K11" i="3"/>
  <c r="K12" i="3"/>
  <c r="K9" i="3"/>
  <c r="K10" i="3"/>
  <c r="K3" i="3"/>
  <c r="B26" i="2"/>
  <c r="B13" i="2"/>
  <c r="B25" i="1"/>
  <c r="H11" i="1"/>
  <c r="I11" i="1"/>
  <c r="J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Linux / Windows si ncessaire
</t>
        </r>
      </text>
    </comment>
    <comment ref="D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faire par </t>
        </r>
      </text>
    </comment>
    <comment ref="D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HTML+CSS+JavaScript</t>
        </r>
      </text>
    </comment>
    <comment ref="D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faire par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APC, Regression linéaires, 
(prerequis pour le DEEP Learning)
R ou Python</t>
        </r>
      </text>
    </comment>
    <comment ref="D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PHP et Frameworks
</t>
        </r>
      </text>
    </comment>
    <comment ref="D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Angular, JQUERY, React,
Frameworks JS et CSS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ousmane sall</author>
  </authors>
  <commentList>
    <comment ref="E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Pratique avec test, refactoring, versionning, processus de développement</t>
        </r>
      </text>
    </comment>
    <comment ref="E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Téléphonie IP
Cloud, Virtualisation, initiation aux conteneurs</t>
        </r>
      </text>
    </comment>
    <comment ref="E20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ousmane sall:
Plateforme SMS</t>
        </r>
      </text>
    </comment>
    <comment ref="E2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Intro aux Big data
</t>
        </r>
      </text>
    </comment>
    <comment ref="E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Gestion des données personnelles</t>
        </r>
      </text>
    </comment>
  </commentList>
</comments>
</file>

<file path=xl/sharedStrings.xml><?xml version="1.0" encoding="utf-8"?>
<sst xmlns="http://schemas.openxmlformats.org/spreadsheetml/2006/main" count="297" uniqueCount="151">
  <si>
    <t>ELEMENTS CONSTITUTIFS</t>
  </si>
  <si>
    <t>Intitulés</t>
  </si>
  <si>
    <t>Crédits</t>
  </si>
  <si>
    <t xml:space="preserve">CM </t>
  </si>
  <si>
    <t>TD</t>
  </si>
  <si>
    <t>TP</t>
  </si>
  <si>
    <t>CM + TD/TP</t>
  </si>
  <si>
    <t xml:space="preserve">TPE </t>
  </si>
  <si>
    <t xml:space="preserve">VHT  </t>
  </si>
  <si>
    <t>Coeff.</t>
  </si>
  <si>
    <t>INF111 – Architecture et Système d’exploitation</t>
  </si>
  <si>
    <t>INF1111 – Architecture et technologie des ordinateurs</t>
  </si>
  <si>
    <t>INF1112 – Initiation aux Systèmes d’exploitations</t>
  </si>
  <si>
    <t>INF112 – Mathématiques 1</t>
  </si>
  <si>
    <t>INF1121 – Mathématiques discretes 1</t>
  </si>
  <si>
    <t>INF1122 – Mathématiques pour l'informatique 1</t>
  </si>
  <si>
    <t>TOTAL SEMESTRE 1</t>
  </si>
  <si>
    <t>INF121 – Algorithmique et programmation 2</t>
  </si>
  <si>
    <t>INF1211- Introduction à la programmation WEB</t>
  </si>
  <si>
    <t>INF1241 – Projet Personnel et Professionnel (PPP)</t>
  </si>
  <si>
    <t>TOTAL SEMESTRE 2</t>
  </si>
  <si>
    <t>UNITES D'ENSEIGNEMENT  Semestre 2</t>
  </si>
  <si>
    <t>UNITES D'ENSEIGNEMENT Semestre 1</t>
  </si>
  <si>
    <t>TOTAL SEMESTRE 3</t>
  </si>
  <si>
    <t>INF241 – Programmation Web dynamique / orientée objet</t>
  </si>
  <si>
    <t>TOTAL SEMESTRE 4</t>
  </si>
  <si>
    <t>Semestre 4</t>
  </si>
  <si>
    <t>UE</t>
  </si>
  <si>
    <t>Intitulé</t>
  </si>
  <si>
    <t>CM</t>
  </si>
  <si>
    <t>TPE</t>
  </si>
  <si>
    <t>V.H. Total</t>
  </si>
  <si>
    <t>Coef</t>
  </si>
  <si>
    <t>Semestre 3</t>
  </si>
  <si>
    <t>INF2411 – Développement web front-end</t>
  </si>
  <si>
    <t>INF2431 – Administration Systemes</t>
  </si>
  <si>
    <t>INF2432 – Administration BD</t>
  </si>
  <si>
    <t>Obligatoires</t>
  </si>
  <si>
    <t>INF1242 – Anglais 2</t>
  </si>
  <si>
    <t>INF2342 – Anglais 3</t>
  </si>
  <si>
    <t>Semestre 6</t>
  </si>
  <si>
    <t>Total semestre 6</t>
  </si>
  <si>
    <t>UASZ</t>
  </si>
  <si>
    <t>Ousmane DIALLO</t>
  </si>
  <si>
    <t>Youssou FAYE et MAISSA</t>
  </si>
  <si>
    <t>Serigne DIAGNE et Ousmane DIALLO</t>
  </si>
  <si>
    <t>Khadime DRAME</t>
  </si>
  <si>
    <t>Adrien BASS</t>
  </si>
  <si>
    <t>Bamba GUEYE</t>
  </si>
  <si>
    <t>Moussa DIALLO</t>
  </si>
  <si>
    <t>Ousmane SALL, Ibrahima DIOP</t>
  </si>
  <si>
    <t>Cheikh SARR</t>
  </si>
  <si>
    <t>Cheikh BA, Ibrahima DIOP</t>
  </si>
  <si>
    <t>Bassirou DIENE</t>
  </si>
  <si>
    <t>Cheikh BA, Ousmane SALL, SEYE</t>
  </si>
  <si>
    <t>SEYE</t>
  </si>
  <si>
    <t>Youssou FAYE</t>
  </si>
  <si>
    <t>Youssou DIENG</t>
  </si>
  <si>
    <t>INF231 – Modelisation aléatoire</t>
  </si>
  <si>
    <t>INF232 – Réseaux et Systèmes</t>
  </si>
  <si>
    <t>INF233 – Conception des systèmes d’information</t>
  </si>
  <si>
    <t>INF234 – Algorithmique et Programmation 3</t>
  </si>
  <si>
    <t xml:space="preserve">INF2311 – Probabilité </t>
  </si>
  <si>
    <t>INF2312 – Analyse de données</t>
  </si>
  <si>
    <t>INF2321 – Principes des Systèmes d'exploitation</t>
  </si>
  <si>
    <t>INF2334 – Analyse et conception de systèmes</t>
  </si>
  <si>
    <t>INF2332 – Conception de BD Relationelles</t>
  </si>
  <si>
    <t>INF2332 – Introduction aux Réseaux</t>
  </si>
  <si>
    <t>INF2341 – Algorithmique &amp; Structures de données</t>
  </si>
  <si>
    <t>INF2351 – Dveloppement web Back-end</t>
  </si>
  <si>
    <t>INF2352 – Techniques de communication</t>
  </si>
  <si>
    <t>INF243 – Administration Systèmes Informatiques</t>
  </si>
  <si>
    <t>INF2412 – Programmation Orientée Objet</t>
  </si>
  <si>
    <t>INF2421 –Optimiation combinatoire</t>
  </si>
  <si>
    <t>INF2422 –Complexité Algorithmique</t>
  </si>
  <si>
    <t>INF2451 –Services Réseaux</t>
  </si>
  <si>
    <t>INF2452 –Reseaux Locaux</t>
  </si>
  <si>
    <t>INF2461 –Anglais 4</t>
  </si>
  <si>
    <t>INF2462 –Gestion de Projets Informatiques</t>
  </si>
  <si>
    <t xml:space="preserve">INF1212- Algorithmique 2 </t>
  </si>
  <si>
    <t>INF1213 – Programmation 2</t>
  </si>
  <si>
    <t xml:space="preserve">INF1221- Electricité </t>
  </si>
  <si>
    <t>INF122- Physique pour l'informatique</t>
  </si>
  <si>
    <t>INF123 – Mathématiques 2</t>
  </si>
  <si>
    <t>INF1222- Electromagnetisme</t>
  </si>
  <si>
    <t>INF1231 – Mathématiques discretes 2</t>
  </si>
  <si>
    <t>INF1232 – Mathématiques pour l'informatique 2</t>
  </si>
  <si>
    <t>Semestre 5</t>
  </si>
  <si>
    <t>INF113 – Algorithmique et Programmation 1</t>
  </si>
  <si>
    <t>INF1131 – Programmation 1</t>
  </si>
  <si>
    <t>INF1132 – Algorithmique 1</t>
  </si>
  <si>
    <t>INF1141 – Techniques d’expression</t>
  </si>
  <si>
    <t>INF1142 – Anglais 1</t>
  </si>
  <si>
    <t>INF351 – Réseaux et Télécoms</t>
  </si>
  <si>
    <t>INF352 – Génie logiciel 1</t>
  </si>
  <si>
    <t>INF353 – Technologies embarquées et Mobiles</t>
  </si>
  <si>
    <t>INF354 – Gestion de données structurées</t>
  </si>
  <si>
    <t>INF355 – Humanité &amp; Entreprise</t>
  </si>
  <si>
    <t>INF3511 - Réseaux sans fil</t>
  </si>
  <si>
    <t>INF3512 - Base des Télécoms</t>
  </si>
  <si>
    <t>INF3522 - Développement d'Applications N-tiers</t>
  </si>
  <si>
    <t>INF3523 - Architecture et génie des logiciels</t>
  </si>
  <si>
    <t>INF3531 – Developemment mobile</t>
  </si>
  <si>
    <t>INF3532 – Introduction à l'IoT</t>
  </si>
  <si>
    <t>INF3541 – Formats d'echanges de données</t>
  </si>
  <si>
    <t>INF3542 – Bases de données Avancées</t>
  </si>
  <si>
    <t>INF3551 – Anglais 5</t>
  </si>
  <si>
    <t>INF3552 – Entrepreunariat, leadership et développement personnel</t>
  </si>
  <si>
    <t>INF361 – Génie Logiciel 2</t>
  </si>
  <si>
    <t>INF362 – Services informatiques avancés</t>
  </si>
  <si>
    <t>INF363 – Technologies Avancées</t>
  </si>
  <si>
    <t>INF364 – Réseaux et systèmes</t>
  </si>
  <si>
    <t>INF365 – Projet tutoré</t>
  </si>
  <si>
    <t>INF366 – Humanité &amp; Entreprise</t>
  </si>
  <si>
    <t>INF3611 – Développement d’Applications Orientées Services</t>
  </si>
  <si>
    <t>INF3612 – Génie Logiciel Avancé</t>
  </si>
  <si>
    <t>INF3621 – Plateforme VDI et cloud</t>
  </si>
  <si>
    <t>INF3622 – Services à valeur ajoutée</t>
  </si>
  <si>
    <t>INF3631 – Innovation Technologique</t>
  </si>
  <si>
    <t>INF3632 – Séminaires</t>
  </si>
  <si>
    <t>INF3641 – Administration réseaux</t>
  </si>
  <si>
    <t>INF3642 – Sécurité des réseaux</t>
  </si>
  <si>
    <t>INF3651 – Projet Opérationnel</t>
  </si>
  <si>
    <t>INF3661 – Droit des TICs</t>
  </si>
  <si>
    <t>INF3662 – Anglais 6</t>
  </si>
  <si>
    <t>Semestre</t>
  </si>
  <si>
    <t>Syllabus</t>
  </si>
  <si>
    <t>Maissa MBAYE</t>
  </si>
  <si>
    <t>Daouda DIATTA</t>
  </si>
  <si>
    <t>Mouhamed DIOUF</t>
  </si>
  <si>
    <t>Khalifa GAYE</t>
  </si>
  <si>
    <t>Maissa MABYE</t>
  </si>
  <si>
    <t>Ousmane SALL et DIOUF Gaindé 2000</t>
  </si>
  <si>
    <t>Coeff UE</t>
  </si>
  <si>
    <t>INF114 – Langues et Humanités 1</t>
  </si>
  <si>
    <t>INF124 – Langues et Humanité 2</t>
  </si>
  <si>
    <t>INF235 – Langages et Humanité 3</t>
  </si>
  <si>
    <t>Coef UE</t>
  </si>
  <si>
    <t>INF242 – Optimisation</t>
  </si>
  <si>
    <t>INF244 – Réseaux et Services</t>
  </si>
  <si>
    <t>INF2441 –Services Réseaux</t>
  </si>
  <si>
    <t>INF2442 –Reseaux Locaux</t>
  </si>
  <si>
    <t>INF2451 –Anglais 4</t>
  </si>
  <si>
    <t>INF2452 –Gestion de Projets Informatiques</t>
  </si>
  <si>
    <t>INF245 –Langues et Humanités 4</t>
  </si>
  <si>
    <t xml:space="preserve"> Optionelles</t>
  </si>
  <si>
    <t xml:space="preserve">Optionelles </t>
  </si>
  <si>
    <t>INF3652 – Projet Opérationnel</t>
  </si>
  <si>
    <t>INF3651- Gestion de Projets avancée</t>
  </si>
  <si>
    <t>INF1141 – Techniques d’expression en Français</t>
  </si>
  <si>
    <t>INF2351 – Developpement web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</si>
</sst>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0">
    <xf numFmtId="0" fontId="0" fillId="0" borderId="0" xfId="0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2" borderId="14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0" borderId="0" xfId="0" applyFont="1"/>
    <xf numFmtId="0" fontId="3" fillId="2" borderId="4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0" borderId="9" xfId="0" applyFont="1" applyBorder="1"/>
    <xf numFmtId="0" fontId="4" fillId="0" borderId="0" xfId="0" applyFont="1" applyAlignment="1">
      <alignment vertical="center"/>
    </xf>
    <xf numFmtId="0" fontId="3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13" fillId="3" borderId="30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textRotation="180"/>
    </xf>
    <xf numFmtId="0" fontId="3" fillId="4" borderId="8" xfId="0" applyFont="1" applyFill="1" applyBorder="1" applyAlignment="1">
      <alignment horizontal="center" vertical="center" textRotation="180"/>
    </xf>
    <xf numFmtId="0" fontId="3" fillId="0" borderId="18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</cellXfs>
  <cellStyles count="29">
    <cellStyle name="Lien hypertexte" xfId="5" builtinId="8" hidden="1"/>
    <cellStyle name="Lien hypertexte" xfId="7" builtinId="8" hidden="1"/>
    <cellStyle name="Lien hypertexte" xfId="1" builtinId="8" hidden="1"/>
    <cellStyle name="Lien hypertexte" xfId="3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7" builtinId="8" hidden="1"/>
    <cellStyle name="Lien hypertexte" xfId="25" builtinId="8" hidden="1"/>
    <cellStyle name="Lien hypertexte" xfId="23" builtinId="8" hidden="1"/>
    <cellStyle name="Lien hypertexte" xfId="21" builtinId="8" hidden="1"/>
    <cellStyle name="Lien hypertexte visité" xfId="28" builtinId="9" hidden="1"/>
    <cellStyle name="Lien hypertexte visité" xfId="22" builtinId="9" hidden="1"/>
    <cellStyle name="Lien hypertexte visité" xfId="8" builtinId="9" hidden="1"/>
    <cellStyle name="Lien hypertexte visité" xfId="10" builtinId="9" hidden="1"/>
    <cellStyle name="Lien hypertexte visité" xfId="6" builtinId="9" hidden="1"/>
    <cellStyle name="Lien hypertexte visité" xfId="4" builtinId="9" hidden="1"/>
    <cellStyle name="Lien hypertexte visité" xfId="2" builtinId="9" hidden="1"/>
    <cellStyle name="Lien hypertexte visité" xfId="12" builtinId="9" hidden="1"/>
    <cellStyle name="Lien hypertexte visité" xfId="20" builtinId="9" hidden="1"/>
    <cellStyle name="Lien hypertexte visité" xfId="24" builtinId="9" hidden="1"/>
    <cellStyle name="Lien hypertexte visité" xfId="26" builtinId="9" hidden="1"/>
    <cellStyle name="Lien hypertexte visité" xfId="18" builtinId="9" hidden="1"/>
    <cellStyle name="Lien hypertexte visité" xfId="16" builtinId="9" hidden="1"/>
    <cellStyle name="Lien hypertexte visité" xfId="14" builtinId="9" hidden="1"/>
    <cellStyle name="Normal" xfId="0" builtinId="0"/>
  </cellStyles>
  <dxfs count="10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2:K60" totalsRowShown="0">
  <autoFilter ref="B2:K60" xr:uid="{00000000-0009-0000-0100-000001000000}"/>
  <sortState xmlns:xlrd2="http://schemas.microsoft.com/office/spreadsheetml/2017/richdata2" ref="B3:K60">
    <sortCondition ref="B2:B60"/>
  </sortState>
  <tableColumns count="10">
    <tableColumn id="1" xr3:uid="{00000000-0010-0000-0000-000001000000}" name="Intitulés" dataDxfId="9"/>
    <tableColumn id="2" xr3:uid="{00000000-0010-0000-0000-000002000000}" name="CM " dataDxfId="8"/>
    <tableColumn id="3" xr3:uid="{00000000-0010-0000-0000-000003000000}" name="TD" dataDxfId="7"/>
    <tableColumn id="4" xr3:uid="{00000000-0010-0000-0000-000004000000}" name="TP" dataDxfId="6"/>
    <tableColumn id="5" xr3:uid="{00000000-0010-0000-0000-000005000000}" name="CM + TD/TP" dataDxfId="5"/>
    <tableColumn id="6" xr3:uid="{00000000-0010-0000-0000-000006000000}" name="TPE " dataDxfId="4"/>
    <tableColumn id="7" xr3:uid="{00000000-0010-0000-0000-000007000000}" name="VHT  " dataDxfId="3"/>
    <tableColumn id="8" xr3:uid="{00000000-0010-0000-0000-000008000000}" name="Coeff." dataDxfId="2"/>
    <tableColumn id="9" xr3:uid="{00000000-0010-0000-0000-000009000000}" name="Semestre" dataDxfId="1"/>
    <tableColumn id="10" xr3:uid="{00000000-0010-0000-0000-00000A000000}" name="Syllabu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Normal="100" zoomScalePageLayoutView="90" workbookViewId="0">
      <selection activeCell="L24" sqref="L24"/>
    </sheetView>
  </sheetViews>
  <sheetFormatPr baseColWidth="10" defaultColWidth="10.7109375" defaultRowHeight="15" x14ac:dyDescent="0.25"/>
  <cols>
    <col min="1" max="1" width="44.7109375" customWidth="1"/>
    <col min="4" max="4" width="60.140625" customWidth="1"/>
  </cols>
  <sheetData>
    <row r="1" spans="1:12" ht="15.75" thickBot="1" x14ac:dyDescent="0.3">
      <c r="A1" s="86" t="s">
        <v>22</v>
      </c>
      <c r="B1" s="87"/>
      <c r="C1" s="42"/>
      <c r="D1" s="86" t="s">
        <v>0</v>
      </c>
      <c r="E1" s="88"/>
      <c r="F1" s="88"/>
      <c r="G1" s="88"/>
      <c r="H1" s="88"/>
      <c r="I1" s="88"/>
      <c r="J1" s="88"/>
      <c r="K1" s="87"/>
    </row>
    <row r="2" spans="1:12" ht="15.75" thickBot="1" x14ac:dyDescent="0.3">
      <c r="A2" s="1" t="s">
        <v>1</v>
      </c>
      <c r="B2" s="32" t="s">
        <v>2</v>
      </c>
      <c r="C2" s="32" t="s">
        <v>133</v>
      </c>
      <c r="D2" s="2" t="s">
        <v>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2" ht="20.25" customHeight="1" thickBot="1" x14ac:dyDescent="0.3">
      <c r="A3" s="89" t="s">
        <v>10</v>
      </c>
      <c r="B3" s="82">
        <v>8</v>
      </c>
      <c r="C3" s="82">
        <v>4</v>
      </c>
      <c r="D3" s="3" t="s">
        <v>11</v>
      </c>
      <c r="E3" s="4">
        <v>36</v>
      </c>
      <c r="F3" s="4">
        <v>24</v>
      </c>
      <c r="G3" s="4">
        <v>12</v>
      </c>
      <c r="H3" s="4">
        <f>SUM(E3:G3)</f>
        <v>72</v>
      </c>
      <c r="I3" s="4">
        <f>H3*2/3</f>
        <v>48</v>
      </c>
      <c r="J3" s="4">
        <f>SUM(H3:I3)</f>
        <v>120</v>
      </c>
      <c r="K3" s="38">
        <v>3</v>
      </c>
    </row>
    <row r="4" spans="1:12" ht="16.5" thickBot="1" x14ac:dyDescent="0.3">
      <c r="A4" s="90"/>
      <c r="B4" s="85"/>
      <c r="C4" s="85"/>
      <c r="D4" s="3" t="s">
        <v>12</v>
      </c>
      <c r="E4" s="4">
        <v>10</v>
      </c>
      <c r="F4" s="4">
        <v>0</v>
      </c>
      <c r="G4" s="4">
        <v>14</v>
      </c>
      <c r="H4" s="4">
        <f t="shared" ref="H4:H11" si="0">SUM(E4:G4)</f>
        <v>24</v>
      </c>
      <c r="I4" s="4">
        <f t="shared" ref="I4:I11" si="1">H4*2/3</f>
        <v>16</v>
      </c>
      <c r="J4" s="4">
        <f t="shared" ref="J4:J11" si="2">SUM(H4:I4)</f>
        <v>40</v>
      </c>
      <c r="K4" s="39">
        <v>1</v>
      </c>
    </row>
    <row r="5" spans="1:12" ht="16.5" thickBot="1" x14ac:dyDescent="0.3">
      <c r="A5" s="89" t="s">
        <v>13</v>
      </c>
      <c r="B5" s="82">
        <v>8</v>
      </c>
      <c r="C5" s="82">
        <v>4</v>
      </c>
      <c r="D5" s="5" t="s">
        <v>14</v>
      </c>
      <c r="E5" s="4">
        <v>24</v>
      </c>
      <c r="F5" s="4">
        <v>24</v>
      </c>
      <c r="G5" s="4"/>
      <c r="H5" s="4">
        <f t="shared" si="0"/>
        <v>48</v>
      </c>
      <c r="I5" s="4">
        <f t="shared" si="1"/>
        <v>32</v>
      </c>
      <c r="J5" s="4">
        <f t="shared" si="2"/>
        <v>80</v>
      </c>
      <c r="K5" s="38">
        <v>1</v>
      </c>
    </row>
    <row r="6" spans="1:12" ht="16.5" thickBot="1" x14ac:dyDescent="0.3">
      <c r="A6" s="90"/>
      <c r="B6" s="85"/>
      <c r="C6" s="85"/>
      <c r="D6" s="5" t="s">
        <v>15</v>
      </c>
      <c r="E6" s="4">
        <v>24</v>
      </c>
      <c r="F6" s="4">
        <v>24</v>
      </c>
      <c r="G6" s="4"/>
      <c r="H6" s="4">
        <f t="shared" si="0"/>
        <v>48</v>
      </c>
      <c r="I6" s="4">
        <f t="shared" si="1"/>
        <v>32</v>
      </c>
      <c r="J6" s="4">
        <f t="shared" si="2"/>
        <v>80</v>
      </c>
      <c r="K6" s="39">
        <v>1</v>
      </c>
    </row>
    <row r="7" spans="1:12" ht="16.5" customHeight="1" thickBot="1" x14ac:dyDescent="0.3">
      <c r="A7" s="89" t="s">
        <v>88</v>
      </c>
      <c r="B7" s="82">
        <v>8</v>
      </c>
      <c r="C7" s="82">
        <v>4</v>
      </c>
      <c r="D7" s="6" t="s">
        <v>89</v>
      </c>
      <c r="E7" s="4">
        <v>12</v>
      </c>
      <c r="F7" s="4">
        <v>12</v>
      </c>
      <c r="G7" s="4">
        <v>12</v>
      </c>
      <c r="H7" s="4">
        <f t="shared" si="0"/>
        <v>36</v>
      </c>
      <c r="I7" s="4">
        <f t="shared" si="1"/>
        <v>24</v>
      </c>
      <c r="J7" s="4">
        <f t="shared" si="2"/>
        <v>60</v>
      </c>
      <c r="K7" s="38">
        <v>2</v>
      </c>
    </row>
    <row r="8" spans="1:12" ht="16.5" thickBot="1" x14ac:dyDescent="0.3">
      <c r="A8" s="90"/>
      <c r="B8" s="85"/>
      <c r="C8" s="85"/>
      <c r="D8" s="7" t="s">
        <v>90</v>
      </c>
      <c r="E8" s="4">
        <v>24</v>
      </c>
      <c r="F8" s="4">
        <v>24</v>
      </c>
      <c r="G8" s="4">
        <v>12</v>
      </c>
      <c r="H8" s="4">
        <f t="shared" si="0"/>
        <v>60</v>
      </c>
      <c r="I8" s="4">
        <f t="shared" si="1"/>
        <v>40</v>
      </c>
      <c r="J8" s="4">
        <f t="shared" si="2"/>
        <v>100</v>
      </c>
      <c r="K8" s="39">
        <v>3</v>
      </c>
    </row>
    <row r="9" spans="1:12" ht="16.5" thickBot="1" x14ac:dyDescent="0.3">
      <c r="A9" s="89" t="s">
        <v>134</v>
      </c>
      <c r="B9" s="82">
        <v>6</v>
      </c>
      <c r="C9" s="82">
        <v>3</v>
      </c>
      <c r="D9" s="3" t="s">
        <v>149</v>
      </c>
      <c r="E9" s="4">
        <v>24</v>
      </c>
      <c r="F9" s="4">
        <v>12</v>
      </c>
      <c r="G9" s="4"/>
      <c r="H9" s="4">
        <f>SUM(E9:G9)</f>
        <v>36</v>
      </c>
      <c r="I9" s="4">
        <f>H9*2/3</f>
        <v>24</v>
      </c>
      <c r="J9" s="4">
        <f>SUM(H9:I9)</f>
        <v>60</v>
      </c>
      <c r="K9" s="38">
        <v>1</v>
      </c>
    </row>
    <row r="10" spans="1:12" ht="16.5" thickBot="1" x14ac:dyDescent="0.3">
      <c r="A10" s="90"/>
      <c r="B10" s="85"/>
      <c r="C10" s="85"/>
      <c r="D10" s="6" t="s">
        <v>92</v>
      </c>
      <c r="E10" s="4">
        <v>24</v>
      </c>
      <c r="F10" s="4">
        <v>12</v>
      </c>
      <c r="G10" s="4"/>
      <c r="H10" s="4">
        <f>SUM(E10:G10)</f>
        <v>36</v>
      </c>
      <c r="I10" s="4">
        <f>H10*2/3</f>
        <v>24</v>
      </c>
      <c r="J10" s="4">
        <f>SUM(H10:I10)</f>
        <v>60</v>
      </c>
      <c r="K10" s="39">
        <v>1</v>
      </c>
    </row>
    <row r="11" spans="1:12" ht="16.5" thickBot="1" x14ac:dyDescent="0.3">
      <c r="A11" s="8" t="s">
        <v>16</v>
      </c>
      <c r="B11" s="33">
        <v>30</v>
      </c>
      <c r="C11" s="33">
        <f>SUM(C3:C10)</f>
        <v>15</v>
      </c>
      <c r="D11" s="41" t="s">
        <v>16</v>
      </c>
      <c r="E11" s="9">
        <f>SUM(E3:E10)</f>
        <v>178</v>
      </c>
      <c r="F11" s="9">
        <f>SUM(F3:F10)</f>
        <v>132</v>
      </c>
      <c r="G11" s="9">
        <f>SUM(G3:G10)</f>
        <v>50</v>
      </c>
      <c r="H11" s="4">
        <f t="shared" si="0"/>
        <v>360</v>
      </c>
      <c r="I11" s="4">
        <f t="shared" si="1"/>
        <v>240</v>
      </c>
      <c r="J11" s="4">
        <f t="shared" si="2"/>
        <v>600</v>
      </c>
      <c r="K11" s="9">
        <f>SUM(K3:K10)</f>
        <v>13</v>
      </c>
    </row>
    <row r="13" spans="1:12" ht="16.5" thickBot="1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 ht="16.5" thickBot="1" x14ac:dyDescent="0.3">
      <c r="A14" s="91" t="s">
        <v>21</v>
      </c>
      <c r="B14" s="92"/>
      <c r="C14" s="67"/>
      <c r="D14" s="93" t="s">
        <v>0</v>
      </c>
      <c r="E14" s="94"/>
      <c r="F14" s="94"/>
      <c r="G14" s="94"/>
      <c r="H14" s="94"/>
      <c r="I14" s="94"/>
      <c r="J14" s="94"/>
      <c r="K14" s="95"/>
      <c r="L14" s="56"/>
    </row>
    <row r="15" spans="1:12" ht="16.5" thickBot="1" x14ac:dyDescent="0.3">
      <c r="A15" s="57" t="s">
        <v>1</v>
      </c>
      <c r="B15" s="53" t="s">
        <v>2</v>
      </c>
      <c r="C15" s="32" t="s">
        <v>133</v>
      </c>
      <c r="D15" s="58" t="s">
        <v>1</v>
      </c>
      <c r="E15" s="59" t="s">
        <v>3</v>
      </c>
      <c r="F15" s="59" t="s">
        <v>4</v>
      </c>
      <c r="G15" s="59" t="s">
        <v>5</v>
      </c>
      <c r="H15" s="59" t="s">
        <v>6</v>
      </c>
      <c r="I15" s="59" t="s">
        <v>7</v>
      </c>
      <c r="J15" s="59" t="s">
        <v>8</v>
      </c>
      <c r="K15" s="59" t="s">
        <v>9</v>
      </c>
      <c r="L15" s="56"/>
    </row>
    <row r="16" spans="1:12" ht="15" customHeight="1" thickBot="1" x14ac:dyDescent="0.3">
      <c r="A16" s="75" t="s">
        <v>17</v>
      </c>
      <c r="B16" s="82">
        <v>10</v>
      </c>
      <c r="C16" s="97">
        <v>5</v>
      </c>
      <c r="D16" s="60" t="s">
        <v>18</v>
      </c>
      <c r="E16" s="55">
        <v>12</v>
      </c>
      <c r="F16" s="55"/>
      <c r="G16" s="55">
        <v>12</v>
      </c>
      <c r="H16" s="55">
        <f>SUM(E16:G16)</f>
        <v>24</v>
      </c>
      <c r="I16" s="55">
        <f>H16*2/3</f>
        <v>16</v>
      </c>
      <c r="J16" s="55">
        <f>SUM(H16:I16)</f>
        <v>40</v>
      </c>
      <c r="K16" s="55">
        <v>1</v>
      </c>
      <c r="L16" s="56"/>
    </row>
    <row r="17" spans="1:12" ht="15" customHeight="1" thickBot="1" x14ac:dyDescent="0.3">
      <c r="A17" s="80"/>
      <c r="B17" s="83"/>
      <c r="C17" s="98"/>
      <c r="D17" s="60" t="s">
        <v>79</v>
      </c>
      <c r="E17" s="55">
        <v>24</v>
      </c>
      <c r="F17" s="55">
        <v>24</v>
      </c>
      <c r="G17" s="55"/>
      <c r="H17" s="55">
        <f t="shared" ref="H17:H25" si="3">SUM(E17:G17)</f>
        <v>48</v>
      </c>
      <c r="I17" s="55">
        <f t="shared" ref="I17:I25" si="4">H17*2/3</f>
        <v>32</v>
      </c>
      <c r="J17" s="55">
        <f t="shared" ref="J17:J25" si="5">SUM(H17:I17)</f>
        <v>80</v>
      </c>
      <c r="K17" s="55">
        <v>2</v>
      </c>
      <c r="L17" s="56"/>
    </row>
    <row r="18" spans="1:12" ht="16.5" thickBot="1" x14ac:dyDescent="0.3">
      <c r="A18" s="81"/>
      <c r="B18" s="84"/>
      <c r="C18" s="99"/>
      <c r="D18" s="34" t="s">
        <v>80</v>
      </c>
      <c r="E18" s="55">
        <v>12</v>
      </c>
      <c r="F18" s="55">
        <v>12</v>
      </c>
      <c r="G18" s="55">
        <v>24</v>
      </c>
      <c r="H18" s="55">
        <f t="shared" si="3"/>
        <v>48</v>
      </c>
      <c r="I18" s="55">
        <f t="shared" si="4"/>
        <v>32</v>
      </c>
      <c r="J18" s="55">
        <f t="shared" si="5"/>
        <v>80</v>
      </c>
      <c r="K18" s="55">
        <v>2</v>
      </c>
      <c r="L18" s="56"/>
    </row>
    <row r="19" spans="1:12" ht="15.75" customHeight="1" thickBot="1" x14ac:dyDescent="0.3">
      <c r="A19" s="69" t="s">
        <v>82</v>
      </c>
      <c r="B19" s="78">
        <v>8</v>
      </c>
      <c r="C19" s="100">
        <v>4</v>
      </c>
      <c r="D19" s="61" t="s">
        <v>81</v>
      </c>
      <c r="E19" s="55">
        <v>24</v>
      </c>
      <c r="F19" s="55">
        <v>12</v>
      </c>
      <c r="G19" s="55">
        <v>12</v>
      </c>
      <c r="H19" s="55">
        <f t="shared" si="3"/>
        <v>48</v>
      </c>
      <c r="I19" s="55">
        <f t="shared" si="4"/>
        <v>32</v>
      </c>
      <c r="J19" s="55">
        <f t="shared" si="5"/>
        <v>80</v>
      </c>
      <c r="K19" s="55">
        <v>1</v>
      </c>
      <c r="L19" s="56"/>
    </row>
    <row r="20" spans="1:12" ht="15.75" customHeight="1" thickBot="1" x14ac:dyDescent="0.3">
      <c r="A20" s="70"/>
      <c r="B20" s="79"/>
      <c r="C20" s="101"/>
      <c r="D20" s="61" t="s">
        <v>84</v>
      </c>
      <c r="E20" s="55">
        <v>24</v>
      </c>
      <c r="F20" s="55">
        <v>12</v>
      </c>
      <c r="G20" s="55">
        <v>12</v>
      </c>
      <c r="H20" s="55">
        <f t="shared" si="3"/>
        <v>48</v>
      </c>
      <c r="I20" s="55">
        <f t="shared" si="4"/>
        <v>32</v>
      </c>
      <c r="J20" s="55">
        <f t="shared" si="5"/>
        <v>80</v>
      </c>
      <c r="K20" s="55">
        <v>1</v>
      </c>
      <c r="L20" s="56"/>
    </row>
    <row r="21" spans="1:12" ht="16.5" thickBot="1" x14ac:dyDescent="0.3">
      <c r="A21" s="71" t="s">
        <v>83</v>
      </c>
      <c r="B21" s="73">
        <v>8</v>
      </c>
      <c r="C21" s="96">
        <v>4</v>
      </c>
      <c r="D21" s="5" t="s">
        <v>85</v>
      </c>
      <c r="E21" s="55">
        <v>24</v>
      </c>
      <c r="F21" s="55">
        <v>12</v>
      </c>
      <c r="G21" s="55">
        <v>12</v>
      </c>
      <c r="H21" s="55">
        <f t="shared" si="3"/>
        <v>48</v>
      </c>
      <c r="I21" s="55">
        <f t="shared" si="4"/>
        <v>32</v>
      </c>
      <c r="J21" s="55">
        <f t="shared" si="5"/>
        <v>80</v>
      </c>
      <c r="K21" s="55">
        <v>1</v>
      </c>
      <c r="L21" s="56"/>
    </row>
    <row r="22" spans="1:12" ht="16.5" thickBot="1" x14ac:dyDescent="0.3">
      <c r="A22" s="72"/>
      <c r="B22" s="74"/>
      <c r="C22" s="74"/>
      <c r="D22" s="5" t="s">
        <v>86</v>
      </c>
      <c r="E22" s="55">
        <v>24</v>
      </c>
      <c r="F22" s="55">
        <v>12</v>
      </c>
      <c r="G22" s="55">
        <v>12</v>
      </c>
      <c r="H22" s="55">
        <f t="shared" si="3"/>
        <v>48</v>
      </c>
      <c r="I22" s="55">
        <f t="shared" si="4"/>
        <v>32</v>
      </c>
      <c r="J22" s="55">
        <f t="shared" si="5"/>
        <v>80</v>
      </c>
      <c r="K22" s="55">
        <v>1</v>
      </c>
      <c r="L22" s="56"/>
    </row>
    <row r="23" spans="1:12" ht="16.5" thickBot="1" x14ac:dyDescent="0.3">
      <c r="A23" s="75" t="s">
        <v>135</v>
      </c>
      <c r="B23" s="76">
        <v>4</v>
      </c>
      <c r="C23" s="76">
        <v>2</v>
      </c>
      <c r="D23" s="3" t="s">
        <v>19</v>
      </c>
      <c r="E23" s="55">
        <v>6</v>
      </c>
      <c r="F23" s="55">
        <v>18</v>
      </c>
      <c r="G23" s="55"/>
      <c r="H23" s="55">
        <f t="shared" si="3"/>
        <v>24</v>
      </c>
      <c r="I23" s="55">
        <f t="shared" si="4"/>
        <v>16</v>
      </c>
      <c r="J23" s="55">
        <f t="shared" si="5"/>
        <v>40</v>
      </c>
      <c r="K23" s="55">
        <v>1</v>
      </c>
      <c r="L23" s="56"/>
    </row>
    <row r="24" spans="1:12" ht="16.5" thickBot="1" x14ac:dyDescent="0.3">
      <c r="A24" s="72"/>
      <c r="B24" s="77"/>
      <c r="C24" s="77"/>
      <c r="D24" s="3" t="s">
        <v>38</v>
      </c>
      <c r="E24" s="55">
        <v>12</v>
      </c>
      <c r="F24" s="55">
        <v>12</v>
      </c>
      <c r="G24" s="55"/>
      <c r="H24" s="55">
        <f t="shared" si="3"/>
        <v>24</v>
      </c>
      <c r="I24" s="55">
        <f t="shared" si="4"/>
        <v>16</v>
      </c>
      <c r="J24" s="55">
        <f t="shared" si="5"/>
        <v>40</v>
      </c>
      <c r="K24" s="55">
        <v>1</v>
      </c>
      <c r="L24" s="56"/>
    </row>
    <row r="25" spans="1:12" ht="16.5" thickBot="1" x14ac:dyDescent="0.3">
      <c r="A25" s="52" t="s">
        <v>20</v>
      </c>
      <c r="B25" s="53">
        <f>SUM(B16:B24)</f>
        <v>30</v>
      </c>
      <c r="C25" s="53">
        <f>SUM(C16:C24)</f>
        <v>15</v>
      </c>
      <c r="D25" s="54" t="s">
        <v>20</v>
      </c>
      <c r="E25" s="55">
        <f t="shared" ref="E25:G25" si="6">SUM(E16:E24)</f>
        <v>162</v>
      </c>
      <c r="F25" s="55">
        <f t="shared" si="6"/>
        <v>114</v>
      </c>
      <c r="G25" s="55">
        <f t="shared" si="6"/>
        <v>84</v>
      </c>
      <c r="H25" s="55">
        <f t="shared" si="3"/>
        <v>360</v>
      </c>
      <c r="I25" s="55">
        <f t="shared" si="4"/>
        <v>240</v>
      </c>
      <c r="J25" s="55">
        <f t="shared" si="5"/>
        <v>600</v>
      </c>
      <c r="K25" s="55">
        <f>SUM(K16:K24)</f>
        <v>11</v>
      </c>
      <c r="L25" s="56"/>
    </row>
    <row r="27" spans="1:12" ht="15.75" x14ac:dyDescent="0.25">
      <c r="D27" s="25"/>
    </row>
  </sheetData>
  <mergeCells count="28">
    <mergeCell ref="C21:C22"/>
    <mergeCell ref="C23:C24"/>
    <mergeCell ref="C7:C8"/>
    <mergeCell ref="C9:C10"/>
    <mergeCell ref="C16:C18"/>
    <mergeCell ref="C19:C20"/>
    <mergeCell ref="A16:A18"/>
    <mergeCell ref="B16:B18"/>
    <mergeCell ref="B7:B8"/>
    <mergeCell ref="A1:B1"/>
    <mergeCell ref="D1:K1"/>
    <mergeCell ref="A3:A4"/>
    <mergeCell ref="B3:B4"/>
    <mergeCell ref="A5:A6"/>
    <mergeCell ref="B5:B6"/>
    <mergeCell ref="A9:A10"/>
    <mergeCell ref="B9:B10"/>
    <mergeCell ref="A7:A8"/>
    <mergeCell ref="A14:B14"/>
    <mergeCell ref="D14:K14"/>
    <mergeCell ref="C3:C4"/>
    <mergeCell ref="C5:C6"/>
    <mergeCell ref="A19:A20"/>
    <mergeCell ref="A21:A22"/>
    <mergeCell ref="B21:B22"/>
    <mergeCell ref="A23:A24"/>
    <mergeCell ref="B23:B24"/>
    <mergeCell ref="B19:B2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abSelected="1" zoomScale="80" zoomScaleNormal="80" zoomScalePageLayoutView="80" workbookViewId="0">
      <selection activeCell="D10" sqref="D10"/>
    </sheetView>
  </sheetViews>
  <sheetFormatPr baseColWidth="10" defaultColWidth="10.7109375" defaultRowHeight="15" x14ac:dyDescent="0.25"/>
  <cols>
    <col min="1" max="1" width="57.42578125" customWidth="1"/>
    <col min="4" max="4" width="57.7109375" customWidth="1"/>
  </cols>
  <sheetData>
    <row r="1" spans="1:11" ht="27" thickBot="1" x14ac:dyDescent="0.45">
      <c r="D1" s="102" t="s">
        <v>33</v>
      </c>
      <c r="E1" s="102"/>
      <c r="F1" s="102"/>
      <c r="G1" s="102"/>
      <c r="H1" s="43"/>
    </row>
    <row r="2" spans="1:11" ht="15.75" thickBot="1" x14ac:dyDescent="0.3">
      <c r="A2" s="35" t="s">
        <v>1</v>
      </c>
      <c r="B2" s="36" t="s">
        <v>2</v>
      </c>
      <c r="C2" s="36" t="s">
        <v>137</v>
      </c>
      <c r="D2" s="36" t="s">
        <v>1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</row>
    <row r="3" spans="1:11" ht="16.5" thickBot="1" x14ac:dyDescent="0.3">
      <c r="A3" s="104" t="s">
        <v>58</v>
      </c>
      <c r="B3" s="112">
        <v>6</v>
      </c>
      <c r="C3" s="116">
        <v>3</v>
      </c>
      <c r="D3" s="37" t="s">
        <v>62</v>
      </c>
      <c r="E3" s="13">
        <v>18</v>
      </c>
      <c r="F3" s="13">
        <v>18</v>
      </c>
      <c r="G3" s="13"/>
      <c r="H3" s="13">
        <f>SUM(E3:G3)</f>
        <v>36</v>
      </c>
      <c r="I3" s="13">
        <f>H3*2/3</f>
        <v>24</v>
      </c>
      <c r="J3" s="13">
        <f>SUM(H3:I3)</f>
        <v>60</v>
      </c>
      <c r="K3" s="13">
        <v>1</v>
      </c>
    </row>
    <row r="4" spans="1:11" ht="16.5" thickBot="1" x14ac:dyDescent="0.3">
      <c r="A4" s="105"/>
      <c r="B4" s="113"/>
      <c r="C4" s="113"/>
      <c r="D4" s="37" t="s">
        <v>63</v>
      </c>
      <c r="E4" s="13">
        <v>18</v>
      </c>
      <c r="F4" s="13"/>
      <c r="G4" s="13">
        <v>18</v>
      </c>
      <c r="H4" s="13">
        <f t="shared" ref="H4:H13" si="0">SUM(E4:G4)</f>
        <v>36</v>
      </c>
      <c r="I4" s="13">
        <f t="shared" ref="I4:I13" si="1">H4*2/3</f>
        <v>24</v>
      </c>
      <c r="J4" s="13">
        <f t="shared" ref="J4:J13" si="2">SUM(H4:I4)</f>
        <v>60</v>
      </c>
      <c r="K4" s="13">
        <v>1</v>
      </c>
    </row>
    <row r="5" spans="1:11" ht="16.5" thickBot="1" x14ac:dyDescent="0.3">
      <c r="A5" s="104" t="s">
        <v>59</v>
      </c>
      <c r="B5" s="108">
        <v>6</v>
      </c>
      <c r="C5" s="117">
        <v>3</v>
      </c>
      <c r="D5" s="14" t="s">
        <v>64</v>
      </c>
      <c r="E5" s="15">
        <v>18</v>
      </c>
      <c r="F5" s="15">
        <v>10</v>
      </c>
      <c r="G5" s="15">
        <v>8</v>
      </c>
      <c r="H5" s="13">
        <f t="shared" si="0"/>
        <v>36</v>
      </c>
      <c r="I5" s="13">
        <f t="shared" si="1"/>
        <v>24</v>
      </c>
      <c r="J5" s="13">
        <f t="shared" si="2"/>
        <v>60</v>
      </c>
      <c r="K5" s="15">
        <v>1</v>
      </c>
    </row>
    <row r="6" spans="1:11" ht="16.5" thickBot="1" x14ac:dyDescent="0.3">
      <c r="A6" s="105"/>
      <c r="B6" s="109"/>
      <c r="C6" s="109"/>
      <c r="D6" s="16" t="s">
        <v>67</v>
      </c>
      <c r="E6" s="15">
        <v>18</v>
      </c>
      <c r="F6" s="15">
        <v>10</v>
      </c>
      <c r="G6" s="15">
        <v>8</v>
      </c>
      <c r="H6" s="13">
        <f t="shared" si="0"/>
        <v>36</v>
      </c>
      <c r="I6" s="13">
        <f t="shared" si="1"/>
        <v>24</v>
      </c>
      <c r="J6" s="13">
        <f t="shared" si="2"/>
        <v>60</v>
      </c>
      <c r="K6" s="15">
        <v>1</v>
      </c>
    </row>
    <row r="7" spans="1:11" ht="16.5" thickBot="1" x14ac:dyDescent="0.3">
      <c r="A7" s="104" t="s">
        <v>60</v>
      </c>
      <c r="B7" s="108">
        <v>8</v>
      </c>
      <c r="C7" s="108">
        <v>4</v>
      </c>
      <c r="D7" s="14" t="s">
        <v>66</v>
      </c>
      <c r="E7" s="15">
        <v>18</v>
      </c>
      <c r="F7" s="15">
        <v>18</v>
      </c>
      <c r="G7" s="15">
        <v>12</v>
      </c>
      <c r="H7" s="13">
        <f t="shared" si="0"/>
        <v>48</v>
      </c>
      <c r="I7" s="13">
        <f t="shared" si="1"/>
        <v>32</v>
      </c>
      <c r="J7" s="13">
        <f t="shared" si="2"/>
        <v>80</v>
      </c>
      <c r="K7" s="15">
        <v>1</v>
      </c>
    </row>
    <row r="8" spans="1:11" ht="16.5" thickBot="1" x14ac:dyDescent="0.3">
      <c r="A8" s="105"/>
      <c r="B8" s="109"/>
      <c r="C8" s="109"/>
      <c r="D8" s="16" t="s">
        <v>65</v>
      </c>
      <c r="E8" s="15">
        <v>24</v>
      </c>
      <c r="F8" s="15">
        <v>24</v>
      </c>
      <c r="G8" s="15"/>
      <c r="H8" s="13">
        <f t="shared" si="0"/>
        <v>48</v>
      </c>
      <c r="I8" s="13">
        <f t="shared" si="1"/>
        <v>32</v>
      </c>
      <c r="J8" s="13">
        <f t="shared" si="2"/>
        <v>80</v>
      </c>
      <c r="K8" s="15">
        <v>1</v>
      </c>
    </row>
    <row r="9" spans="1:11" ht="16.5" thickBot="1" x14ac:dyDescent="0.3">
      <c r="A9" s="114" t="s">
        <v>61</v>
      </c>
      <c r="B9" s="108">
        <v>8</v>
      </c>
      <c r="C9" s="108">
        <v>4</v>
      </c>
      <c r="D9" s="16" t="s">
        <v>68</v>
      </c>
      <c r="E9" s="15">
        <v>24</v>
      </c>
      <c r="F9" s="15">
        <v>20</v>
      </c>
      <c r="G9" s="15">
        <v>16</v>
      </c>
      <c r="H9" s="13">
        <f t="shared" si="0"/>
        <v>60</v>
      </c>
      <c r="I9" s="13">
        <f t="shared" si="1"/>
        <v>40</v>
      </c>
      <c r="J9" s="13">
        <f t="shared" si="2"/>
        <v>100</v>
      </c>
      <c r="K9" s="15">
        <v>5</v>
      </c>
    </row>
    <row r="10" spans="1:11" ht="16.5" thickBot="1" x14ac:dyDescent="0.3">
      <c r="A10" s="115"/>
      <c r="B10" s="109"/>
      <c r="C10" s="109"/>
      <c r="D10" s="16" t="s">
        <v>150</v>
      </c>
      <c r="E10" s="15">
        <v>18</v>
      </c>
      <c r="F10" s="15">
        <v>8</v>
      </c>
      <c r="G10" s="15">
        <v>10</v>
      </c>
      <c r="H10" s="13">
        <f t="shared" si="0"/>
        <v>36</v>
      </c>
      <c r="I10" s="13">
        <f t="shared" si="1"/>
        <v>24</v>
      </c>
      <c r="J10" s="13">
        <f t="shared" si="2"/>
        <v>60</v>
      </c>
      <c r="K10" s="15">
        <v>3</v>
      </c>
    </row>
    <row r="11" spans="1:11" ht="27.4" customHeight="1" thickBot="1" x14ac:dyDescent="0.3">
      <c r="A11" s="104" t="s">
        <v>136</v>
      </c>
      <c r="B11" s="108">
        <v>2</v>
      </c>
      <c r="C11" s="108">
        <v>1</v>
      </c>
      <c r="D11" s="14" t="s">
        <v>70</v>
      </c>
      <c r="E11" s="15">
        <v>12</v>
      </c>
      <c r="F11" s="15"/>
      <c r="G11" s="15"/>
      <c r="H11" s="13">
        <f t="shared" si="0"/>
        <v>12</v>
      </c>
      <c r="I11" s="13">
        <f t="shared" si="1"/>
        <v>8</v>
      </c>
      <c r="J11" s="13">
        <f t="shared" si="2"/>
        <v>20</v>
      </c>
      <c r="K11" s="15">
        <v>1</v>
      </c>
    </row>
    <row r="12" spans="1:11" ht="30" customHeight="1" thickBot="1" x14ac:dyDescent="0.3">
      <c r="A12" s="105"/>
      <c r="B12" s="109"/>
      <c r="C12" s="109"/>
      <c r="D12" s="14" t="s">
        <v>39</v>
      </c>
      <c r="E12" s="15">
        <v>12</v>
      </c>
      <c r="F12" s="15"/>
      <c r="G12" s="15"/>
      <c r="H12" s="13">
        <f t="shared" si="0"/>
        <v>12</v>
      </c>
      <c r="I12" s="13">
        <f t="shared" si="1"/>
        <v>8</v>
      </c>
      <c r="J12" s="13">
        <f t="shared" si="2"/>
        <v>20</v>
      </c>
      <c r="K12" s="15">
        <v>1</v>
      </c>
    </row>
    <row r="13" spans="1:11" ht="16.5" thickBot="1" x14ac:dyDescent="0.3">
      <c r="A13" s="45" t="s">
        <v>23</v>
      </c>
      <c r="B13" s="17">
        <f>SUM(B3:B12)</f>
        <v>30</v>
      </c>
      <c r="C13" s="17">
        <f>SUM(C3:C12)</f>
        <v>15</v>
      </c>
      <c r="D13" s="18"/>
      <c r="E13" s="19">
        <f>SUM(E3:E12)</f>
        <v>180</v>
      </c>
      <c r="F13" s="19">
        <f t="shared" ref="F13:G13" si="3">SUM(F3:F12)</f>
        <v>108</v>
      </c>
      <c r="G13" s="19">
        <f t="shared" si="3"/>
        <v>72</v>
      </c>
      <c r="H13" s="13">
        <f t="shared" si="0"/>
        <v>360</v>
      </c>
      <c r="I13" s="13">
        <f t="shared" si="1"/>
        <v>240</v>
      </c>
      <c r="J13" s="13">
        <f t="shared" si="2"/>
        <v>600</v>
      </c>
      <c r="K13" s="68">
        <f>SUM(K3:K12)</f>
        <v>16</v>
      </c>
    </row>
    <row r="14" spans="1:11" ht="27" thickBot="1" x14ac:dyDescent="0.45">
      <c r="D14" s="103" t="s">
        <v>26</v>
      </c>
      <c r="E14" s="103"/>
      <c r="F14" s="103"/>
      <c r="G14" s="103"/>
      <c r="H14" s="44"/>
    </row>
    <row r="15" spans="1:11" ht="15.75" thickBot="1" x14ac:dyDescent="0.3">
      <c r="A15" s="20" t="s">
        <v>1</v>
      </c>
      <c r="B15" s="21" t="s">
        <v>2</v>
      </c>
      <c r="C15" s="40" t="s">
        <v>137</v>
      </c>
      <c r="D15" s="21" t="s">
        <v>1</v>
      </c>
      <c r="E15" s="21" t="s">
        <v>3</v>
      </c>
      <c r="F15" s="21" t="s">
        <v>4</v>
      </c>
      <c r="G15" s="21" t="s">
        <v>5</v>
      </c>
      <c r="H15" s="40"/>
      <c r="I15" s="40"/>
      <c r="J15" s="21" t="s">
        <v>8</v>
      </c>
      <c r="K15" s="21" t="s">
        <v>9</v>
      </c>
    </row>
    <row r="16" spans="1:11" ht="16.5" thickBot="1" x14ac:dyDescent="0.3">
      <c r="A16" s="89" t="s">
        <v>24</v>
      </c>
      <c r="B16" s="110">
        <v>6</v>
      </c>
      <c r="C16" s="110">
        <v>3</v>
      </c>
      <c r="D16" s="5" t="s">
        <v>34</v>
      </c>
      <c r="E16" s="10">
        <v>12</v>
      </c>
      <c r="F16" s="10"/>
      <c r="G16" s="10">
        <v>12</v>
      </c>
      <c r="H16" s="13">
        <f>SUM(E16:G16)</f>
        <v>24</v>
      </c>
      <c r="I16" s="13">
        <f>H16*2/3</f>
        <v>16</v>
      </c>
      <c r="J16" s="13">
        <f>SUM(H16:I16)</f>
        <v>40</v>
      </c>
      <c r="K16" s="10">
        <v>1</v>
      </c>
    </row>
    <row r="17" spans="1:11" ht="16.5" thickBot="1" x14ac:dyDescent="0.3">
      <c r="A17" s="90"/>
      <c r="B17" s="111"/>
      <c r="C17" s="111"/>
      <c r="D17" s="3" t="s">
        <v>72</v>
      </c>
      <c r="E17" s="10">
        <v>24</v>
      </c>
      <c r="F17" s="10">
        <v>12</v>
      </c>
      <c r="G17" s="10">
        <v>12</v>
      </c>
      <c r="H17" s="13">
        <f t="shared" ref="H17:H26" si="4">SUM(E17:G17)</f>
        <v>48</v>
      </c>
      <c r="I17" s="13">
        <f t="shared" ref="I17:I26" si="5">H17*2/3</f>
        <v>32</v>
      </c>
      <c r="J17" s="13">
        <f t="shared" ref="J17:J26" si="6">SUM(H17:I17)</f>
        <v>80</v>
      </c>
      <c r="K17" s="10">
        <v>2</v>
      </c>
    </row>
    <row r="18" spans="1:11" ht="16.5" customHeight="1" thickBot="1" x14ac:dyDescent="0.3">
      <c r="A18" s="89" t="s">
        <v>138</v>
      </c>
      <c r="B18" s="110">
        <v>6</v>
      </c>
      <c r="C18" s="110">
        <v>3</v>
      </c>
      <c r="D18" s="5" t="s">
        <v>73</v>
      </c>
      <c r="E18" s="10">
        <v>24</v>
      </c>
      <c r="F18" s="10"/>
      <c r="G18" s="10">
        <v>12</v>
      </c>
      <c r="H18" s="13">
        <f t="shared" si="4"/>
        <v>36</v>
      </c>
      <c r="I18" s="13">
        <f t="shared" si="5"/>
        <v>24</v>
      </c>
      <c r="J18" s="13">
        <f t="shared" si="6"/>
        <v>60</v>
      </c>
      <c r="K18" s="10">
        <v>1</v>
      </c>
    </row>
    <row r="19" spans="1:11" ht="16.5" thickBot="1" x14ac:dyDescent="0.3">
      <c r="A19" s="90"/>
      <c r="B19" s="111"/>
      <c r="C19" s="111"/>
      <c r="D19" s="5" t="s">
        <v>74</v>
      </c>
      <c r="E19" s="10">
        <v>18</v>
      </c>
      <c r="F19" s="10">
        <v>18</v>
      </c>
      <c r="G19" s="10"/>
      <c r="H19" s="13">
        <f t="shared" si="4"/>
        <v>36</v>
      </c>
      <c r="I19" s="13">
        <f t="shared" si="5"/>
        <v>24</v>
      </c>
      <c r="J19" s="13">
        <f t="shared" si="6"/>
        <v>60</v>
      </c>
      <c r="K19" s="10">
        <v>1</v>
      </c>
    </row>
    <row r="20" spans="1:11" ht="16.5" customHeight="1" thickBot="1" x14ac:dyDescent="0.3">
      <c r="A20" s="89" t="s">
        <v>71</v>
      </c>
      <c r="B20" s="106">
        <v>8</v>
      </c>
      <c r="C20" s="106">
        <v>4</v>
      </c>
      <c r="D20" s="5" t="s">
        <v>35</v>
      </c>
      <c r="E20" s="10">
        <v>24</v>
      </c>
      <c r="F20" s="10"/>
      <c r="G20" s="10">
        <v>24</v>
      </c>
      <c r="H20" s="13">
        <f t="shared" si="4"/>
        <v>48</v>
      </c>
      <c r="I20" s="13">
        <f t="shared" si="5"/>
        <v>32</v>
      </c>
      <c r="J20" s="13">
        <f t="shared" si="6"/>
        <v>80</v>
      </c>
      <c r="K20" s="10">
        <v>1</v>
      </c>
    </row>
    <row r="21" spans="1:11" ht="16.5" thickBot="1" x14ac:dyDescent="0.3">
      <c r="A21" s="90"/>
      <c r="B21" s="107"/>
      <c r="C21" s="107"/>
      <c r="D21" s="5" t="s">
        <v>36</v>
      </c>
      <c r="E21" s="10">
        <v>24</v>
      </c>
      <c r="F21" s="10"/>
      <c r="G21" s="10">
        <v>24</v>
      </c>
      <c r="H21" s="13">
        <f t="shared" si="4"/>
        <v>48</v>
      </c>
      <c r="I21" s="13">
        <f t="shared" si="5"/>
        <v>32</v>
      </c>
      <c r="J21" s="13">
        <f t="shared" si="6"/>
        <v>80</v>
      </c>
      <c r="K21" s="10">
        <v>1</v>
      </c>
    </row>
    <row r="22" spans="1:11" ht="16.5" thickBot="1" x14ac:dyDescent="0.3">
      <c r="A22" s="89" t="s">
        <v>139</v>
      </c>
      <c r="B22" s="106">
        <v>6</v>
      </c>
      <c r="C22" s="106">
        <v>3</v>
      </c>
      <c r="D22" s="5" t="s">
        <v>140</v>
      </c>
      <c r="E22" s="10">
        <v>20</v>
      </c>
      <c r="F22" s="10"/>
      <c r="G22" s="10">
        <v>16</v>
      </c>
      <c r="H22" s="13">
        <f t="shared" si="4"/>
        <v>36</v>
      </c>
      <c r="I22" s="13">
        <f t="shared" si="5"/>
        <v>24</v>
      </c>
      <c r="J22" s="13">
        <f t="shared" si="6"/>
        <v>60</v>
      </c>
      <c r="K22" s="10">
        <v>1</v>
      </c>
    </row>
    <row r="23" spans="1:11" ht="16.5" thickBot="1" x14ac:dyDescent="0.3">
      <c r="A23" s="90"/>
      <c r="B23" s="107"/>
      <c r="C23" s="107"/>
      <c r="D23" s="5" t="s">
        <v>141</v>
      </c>
      <c r="E23" s="10">
        <v>24</v>
      </c>
      <c r="F23" s="10">
        <v>12</v>
      </c>
      <c r="G23" s="10"/>
      <c r="H23" s="13">
        <f t="shared" si="4"/>
        <v>36</v>
      </c>
      <c r="I23" s="13">
        <f t="shared" si="5"/>
        <v>24</v>
      </c>
      <c r="J23" s="13">
        <f t="shared" si="6"/>
        <v>60</v>
      </c>
      <c r="K23" s="10">
        <v>1</v>
      </c>
    </row>
    <row r="24" spans="1:11" ht="16.5" thickBot="1" x14ac:dyDescent="0.3">
      <c r="A24" s="89" t="s">
        <v>144</v>
      </c>
      <c r="B24" s="106">
        <v>4</v>
      </c>
      <c r="C24" s="106">
        <v>2</v>
      </c>
      <c r="D24" s="5" t="s">
        <v>142</v>
      </c>
      <c r="E24" s="10">
        <v>12</v>
      </c>
      <c r="F24" s="10"/>
      <c r="G24" s="10"/>
      <c r="H24" s="13">
        <f t="shared" si="4"/>
        <v>12</v>
      </c>
      <c r="I24" s="13">
        <f t="shared" si="5"/>
        <v>8</v>
      </c>
      <c r="J24" s="13">
        <f t="shared" si="6"/>
        <v>20</v>
      </c>
      <c r="K24" s="10">
        <v>1</v>
      </c>
    </row>
    <row r="25" spans="1:11" ht="16.5" thickBot="1" x14ac:dyDescent="0.3">
      <c r="A25" s="90"/>
      <c r="B25" s="107"/>
      <c r="C25" s="107"/>
      <c r="D25" s="5" t="s">
        <v>143</v>
      </c>
      <c r="E25" s="10">
        <v>20</v>
      </c>
      <c r="F25" s="10">
        <v>10</v>
      </c>
      <c r="G25" s="10">
        <v>6</v>
      </c>
      <c r="H25" s="13">
        <f t="shared" si="4"/>
        <v>36</v>
      </c>
      <c r="I25" s="13">
        <f t="shared" si="5"/>
        <v>24</v>
      </c>
      <c r="J25" s="13">
        <f t="shared" si="6"/>
        <v>60</v>
      </c>
      <c r="K25" s="10">
        <v>3</v>
      </c>
    </row>
    <row r="26" spans="1:11" ht="16.5" thickBot="1" x14ac:dyDescent="0.3">
      <c r="A26" s="22" t="s">
        <v>25</v>
      </c>
      <c r="B26" s="23">
        <f>SUM(B16:B25)</f>
        <v>30</v>
      </c>
      <c r="C26" s="23">
        <f>SUM(C16:C25)</f>
        <v>15</v>
      </c>
      <c r="D26" s="11" t="s">
        <v>25</v>
      </c>
      <c r="E26" s="24">
        <f>SUM(E16:E25)</f>
        <v>202</v>
      </c>
      <c r="F26" s="24">
        <f t="shared" ref="F26:G26" si="7">SUM(F16:F25)</f>
        <v>52</v>
      </c>
      <c r="G26" s="24">
        <f t="shared" si="7"/>
        <v>106</v>
      </c>
      <c r="H26" s="13">
        <f t="shared" si="4"/>
        <v>360</v>
      </c>
      <c r="I26" s="13">
        <f t="shared" si="5"/>
        <v>240</v>
      </c>
      <c r="J26" s="13">
        <f t="shared" si="6"/>
        <v>600</v>
      </c>
      <c r="K26" s="13">
        <f>SUM(K16:K25)</f>
        <v>13</v>
      </c>
    </row>
  </sheetData>
  <mergeCells count="32">
    <mergeCell ref="C16:C17"/>
    <mergeCell ref="C18:C19"/>
    <mergeCell ref="C20:C21"/>
    <mergeCell ref="C22:C23"/>
    <mergeCell ref="C24:C25"/>
    <mergeCell ref="C3:C4"/>
    <mergeCell ref="C5:C6"/>
    <mergeCell ref="C7:C8"/>
    <mergeCell ref="C9:C10"/>
    <mergeCell ref="C11:C12"/>
    <mergeCell ref="B3:B4"/>
    <mergeCell ref="A5:A6"/>
    <mergeCell ref="B5:B6"/>
    <mergeCell ref="A9:A10"/>
    <mergeCell ref="B9:B10"/>
    <mergeCell ref="B7:B8"/>
    <mergeCell ref="D1:G1"/>
    <mergeCell ref="D14:G14"/>
    <mergeCell ref="A7:A8"/>
    <mergeCell ref="A24:A25"/>
    <mergeCell ref="A22:A23"/>
    <mergeCell ref="B22:B23"/>
    <mergeCell ref="B24:B25"/>
    <mergeCell ref="A18:A19"/>
    <mergeCell ref="A11:A12"/>
    <mergeCell ref="B11:B12"/>
    <mergeCell ref="A16:A17"/>
    <mergeCell ref="B16:B17"/>
    <mergeCell ref="A20:A21"/>
    <mergeCell ref="B20:B21"/>
    <mergeCell ref="B18:B19"/>
    <mergeCell ref="A3:A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zoomScale="80" zoomScaleNormal="80" zoomScalePageLayoutView="80" workbookViewId="0">
      <selection activeCell="M28" sqref="M28"/>
    </sheetView>
  </sheetViews>
  <sheetFormatPr baseColWidth="10" defaultColWidth="10.7109375" defaultRowHeight="15" x14ac:dyDescent="0.25"/>
  <cols>
    <col min="2" max="2" width="31.28515625" customWidth="1"/>
    <col min="3" max="4" width="14.140625" customWidth="1"/>
    <col min="5" max="5" width="67.42578125" customWidth="1"/>
    <col min="9" max="9" width="15.42578125" customWidth="1"/>
  </cols>
  <sheetData>
    <row r="1" spans="1:13" ht="16.5" thickBot="1" x14ac:dyDescent="0.3">
      <c r="A1" s="56"/>
      <c r="B1" s="120" t="s">
        <v>87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56"/>
    </row>
    <row r="2" spans="1:13" ht="32.25" thickBot="1" x14ac:dyDescent="0.3">
      <c r="A2" s="56"/>
      <c r="B2" s="26" t="s">
        <v>27</v>
      </c>
      <c r="C2" s="27" t="s">
        <v>2</v>
      </c>
      <c r="D2" s="27" t="s">
        <v>137</v>
      </c>
      <c r="E2" s="27" t="s">
        <v>28</v>
      </c>
      <c r="F2" s="28" t="s">
        <v>29</v>
      </c>
      <c r="G2" s="28" t="s">
        <v>4</v>
      </c>
      <c r="H2" s="28" t="s">
        <v>5</v>
      </c>
      <c r="I2" s="28" t="s">
        <v>6</v>
      </c>
      <c r="J2" s="28" t="s">
        <v>30</v>
      </c>
      <c r="K2" s="28" t="s">
        <v>31</v>
      </c>
      <c r="L2" s="28" t="s">
        <v>32</v>
      </c>
      <c r="M2" s="56"/>
    </row>
    <row r="3" spans="1:13" ht="16.5" customHeight="1" thickBot="1" x14ac:dyDescent="0.3">
      <c r="A3" s="119" t="s">
        <v>145</v>
      </c>
      <c r="B3" s="125" t="s">
        <v>93</v>
      </c>
      <c r="C3" s="129">
        <v>8</v>
      </c>
      <c r="D3" s="136">
        <v>4</v>
      </c>
      <c r="E3" s="50" t="s">
        <v>98</v>
      </c>
      <c r="F3" s="31">
        <v>24</v>
      </c>
      <c r="G3" s="31">
        <v>12</v>
      </c>
      <c r="H3" s="31"/>
      <c r="I3" s="31">
        <f>SUM(F3:H3)</f>
        <v>36</v>
      </c>
      <c r="J3" s="31">
        <f>I3*2/3</f>
        <v>24</v>
      </c>
      <c r="K3" s="31">
        <f>I3+J3</f>
        <v>60</v>
      </c>
      <c r="L3" s="31">
        <v>3</v>
      </c>
      <c r="M3" s="62"/>
    </row>
    <row r="4" spans="1:13" ht="16.5" thickBot="1" x14ac:dyDescent="0.3">
      <c r="A4" s="119"/>
      <c r="B4" s="126"/>
      <c r="C4" s="130"/>
      <c r="D4" s="137"/>
      <c r="E4" s="51" t="s">
        <v>99</v>
      </c>
      <c r="F4" s="31">
        <v>24</v>
      </c>
      <c r="G4" s="31">
        <v>24</v>
      </c>
      <c r="H4" s="31">
        <v>12</v>
      </c>
      <c r="I4" s="31">
        <f t="shared" ref="I4:I8" si="0">SUM(F4:H4)</f>
        <v>60</v>
      </c>
      <c r="J4" s="31">
        <f t="shared" ref="J4:J8" si="1">I4*2/3</f>
        <v>40</v>
      </c>
      <c r="K4" s="31">
        <f t="shared" ref="K4:K8" si="2">I4+J4</f>
        <v>100</v>
      </c>
      <c r="L4" s="31">
        <v>5</v>
      </c>
      <c r="M4" s="62"/>
    </row>
    <row r="5" spans="1:13" ht="16.5" thickBot="1" x14ac:dyDescent="0.3">
      <c r="A5" s="119"/>
      <c r="B5" s="125" t="s">
        <v>94</v>
      </c>
      <c r="C5" s="129">
        <v>8</v>
      </c>
      <c r="D5" s="136">
        <v>4</v>
      </c>
      <c r="E5" s="51" t="s">
        <v>100</v>
      </c>
      <c r="F5" s="31">
        <v>24</v>
      </c>
      <c r="G5" s="31"/>
      <c r="H5" s="31">
        <v>24</v>
      </c>
      <c r="I5" s="31">
        <f t="shared" si="0"/>
        <v>48</v>
      </c>
      <c r="J5" s="31">
        <f t="shared" si="1"/>
        <v>32</v>
      </c>
      <c r="K5" s="31">
        <f t="shared" si="2"/>
        <v>80</v>
      </c>
      <c r="L5" s="31">
        <v>1</v>
      </c>
      <c r="M5" s="62"/>
    </row>
    <row r="6" spans="1:13" ht="20.25" customHeight="1" thickBot="1" x14ac:dyDescent="0.3">
      <c r="A6" s="119"/>
      <c r="B6" s="126"/>
      <c r="C6" s="130"/>
      <c r="D6" s="137"/>
      <c r="E6" s="51" t="s">
        <v>101</v>
      </c>
      <c r="F6" s="31">
        <v>24</v>
      </c>
      <c r="G6" s="31"/>
      <c r="H6" s="31">
        <v>24</v>
      </c>
      <c r="I6" s="31">
        <f t="shared" si="0"/>
        <v>48</v>
      </c>
      <c r="J6" s="31">
        <f t="shared" si="1"/>
        <v>32</v>
      </c>
      <c r="K6" s="31">
        <f t="shared" si="2"/>
        <v>80</v>
      </c>
      <c r="L6" s="31">
        <v>1</v>
      </c>
      <c r="M6" s="62"/>
    </row>
    <row r="7" spans="1:13" ht="16.5" thickBot="1" x14ac:dyDescent="0.3">
      <c r="A7" s="118" t="s">
        <v>37</v>
      </c>
      <c r="B7" s="127" t="s">
        <v>95</v>
      </c>
      <c r="C7" s="121">
        <v>8</v>
      </c>
      <c r="D7" s="138">
        <v>4</v>
      </c>
      <c r="E7" s="51" t="s">
        <v>102</v>
      </c>
      <c r="F7" s="29">
        <v>24</v>
      </c>
      <c r="G7" s="29"/>
      <c r="H7" s="29">
        <v>24</v>
      </c>
      <c r="I7" s="29">
        <f t="shared" si="0"/>
        <v>48</v>
      </c>
      <c r="J7" s="29">
        <f t="shared" si="1"/>
        <v>32</v>
      </c>
      <c r="K7" s="29">
        <f t="shared" si="2"/>
        <v>80</v>
      </c>
      <c r="L7" s="29">
        <v>1</v>
      </c>
      <c r="M7" s="62"/>
    </row>
    <row r="8" spans="1:13" ht="16.5" thickBot="1" x14ac:dyDescent="0.3">
      <c r="A8" s="118"/>
      <c r="B8" s="128"/>
      <c r="C8" s="122"/>
      <c r="D8" s="139"/>
      <c r="E8" s="51" t="s">
        <v>103</v>
      </c>
      <c r="F8" s="29">
        <v>12</v>
      </c>
      <c r="G8" s="29">
        <v>12</v>
      </c>
      <c r="H8" s="29">
        <v>24</v>
      </c>
      <c r="I8" s="29">
        <f t="shared" si="0"/>
        <v>48</v>
      </c>
      <c r="J8" s="29">
        <f t="shared" si="1"/>
        <v>32</v>
      </c>
      <c r="K8" s="29">
        <f t="shared" si="2"/>
        <v>80</v>
      </c>
      <c r="L8" s="29">
        <v>1</v>
      </c>
      <c r="M8" s="62"/>
    </row>
    <row r="9" spans="1:13" ht="16.5" thickBot="1" x14ac:dyDescent="0.3">
      <c r="A9" s="118"/>
      <c r="B9" s="123" t="s">
        <v>96</v>
      </c>
      <c r="C9" s="121">
        <v>8</v>
      </c>
      <c r="D9" s="138">
        <v>4</v>
      </c>
      <c r="E9" s="51" t="s">
        <v>104</v>
      </c>
      <c r="F9" s="29">
        <v>24</v>
      </c>
      <c r="G9" s="29"/>
      <c r="H9" s="29">
        <v>24</v>
      </c>
      <c r="I9" s="29">
        <f>SUM(F9:H9)</f>
        <v>48</v>
      </c>
      <c r="J9" s="29">
        <f>I9*2/3</f>
        <v>32</v>
      </c>
      <c r="K9" s="29">
        <f>I9+J9</f>
        <v>80</v>
      </c>
      <c r="L9" s="29">
        <v>1</v>
      </c>
      <c r="M9" s="62"/>
    </row>
    <row r="10" spans="1:13" ht="16.5" thickBot="1" x14ac:dyDescent="0.3">
      <c r="A10" s="118"/>
      <c r="B10" s="124"/>
      <c r="C10" s="122"/>
      <c r="D10" s="139"/>
      <c r="E10" s="51" t="s">
        <v>105</v>
      </c>
      <c r="F10" s="29">
        <v>18</v>
      </c>
      <c r="G10" s="29">
        <v>18</v>
      </c>
      <c r="H10" s="29">
        <v>12</v>
      </c>
      <c r="I10" s="29">
        <f>SUM(F10:H10)</f>
        <v>48</v>
      </c>
      <c r="J10" s="29">
        <f>I10*2/3</f>
        <v>32</v>
      </c>
      <c r="K10" s="29">
        <f>I10+J10</f>
        <v>80</v>
      </c>
      <c r="L10" s="29">
        <v>1</v>
      </c>
      <c r="M10" s="62"/>
    </row>
    <row r="11" spans="1:13" ht="16.5" thickBot="1" x14ac:dyDescent="0.3">
      <c r="A11" s="118"/>
      <c r="B11" s="127" t="s">
        <v>97</v>
      </c>
      <c r="C11" s="121">
        <v>6</v>
      </c>
      <c r="D11" s="138">
        <v>3</v>
      </c>
      <c r="E11" s="51" t="s">
        <v>106</v>
      </c>
      <c r="F11" s="29">
        <v>24</v>
      </c>
      <c r="G11" s="29"/>
      <c r="H11" s="29"/>
      <c r="I11" s="29">
        <f>SUM(F11:H11)</f>
        <v>24</v>
      </c>
      <c r="J11" s="29">
        <f>I11*2/3</f>
        <v>16</v>
      </c>
      <c r="K11" s="29">
        <f>I11+J11</f>
        <v>40</v>
      </c>
      <c r="L11" s="29">
        <v>1</v>
      </c>
      <c r="M11" s="62"/>
    </row>
    <row r="12" spans="1:13" ht="16.5" thickBot="1" x14ac:dyDescent="0.3">
      <c r="A12" s="118"/>
      <c r="B12" s="128"/>
      <c r="C12" s="122"/>
      <c r="D12" s="139"/>
      <c r="E12" s="51" t="s">
        <v>107</v>
      </c>
      <c r="F12" s="29">
        <v>24</v>
      </c>
      <c r="G12" s="29">
        <v>24</v>
      </c>
      <c r="H12" s="29"/>
      <c r="I12" s="29">
        <f>SUM(F12:H12)</f>
        <v>48</v>
      </c>
      <c r="J12" s="29">
        <f>I12*2/3</f>
        <v>32</v>
      </c>
      <c r="K12" s="29">
        <f>I12+J12</f>
        <v>80</v>
      </c>
      <c r="L12" s="29">
        <v>2</v>
      </c>
      <c r="M12" s="62"/>
    </row>
    <row r="13" spans="1:13" ht="16.5" thickBot="1" x14ac:dyDescent="0.3">
      <c r="A13" s="45" t="s">
        <v>23</v>
      </c>
      <c r="B13" s="17"/>
      <c r="C13" s="17">
        <f>SUM(C5+C7+C9+C11)</f>
        <v>30</v>
      </c>
      <c r="D13" s="17">
        <f>SUM(D5+D7+D9+D11)</f>
        <v>15</v>
      </c>
      <c r="E13" s="19"/>
      <c r="F13" s="19">
        <f>SUM(F5:F12)</f>
        <v>174</v>
      </c>
      <c r="G13" s="19">
        <f>SUM(G5:G12)</f>
        <v>54</v>
      </c>
      <c r="H13" s="13">
        <f>SUM(H5:H12)</f>
        <v>132</v>
      </c>
      <c r="I13" s="13">
        <f>(F13+G13+H13)</f>
        <v>360</v>
      </c>
      <c r="J13" s="13">
        <f>I13*2/3</f>
        <v>240</v>
      </c>
      <c r="K13" s="19">
        <f>(I13+J13)</f>
        <v>600</v>
      </c>
      <c r="L13" s="56"/>
      <c r="M13" s="56"/>
    </row>
    <row r="14" spans="1:13" ht="15.75" x14ac:dyDescent="0.25">
      <c r="A14" s="63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28.5" customHeight="1" thickBot="1" x14ac:dyDescent="0.3">
      <c r="A15" s="63"/>
      <c r="B15" s="120" t="s">
        <v>40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56"/>
    </row>
    <row r="16" spans="1:13" ht="32.25" thickBot="1" x14ac:dyDescent="0.3">
      <c r="A16" s="63"/>
      <c r="B16" s="26" t="s">
        <v>27</v>
      </c>
      <c r="C16" s="27"/>
      <c r="D16" s="27"/>
      <c r="E16" s="27" t="s">
        <v>28</v>
      </c>
      <c r="F16" s="28" t="s">
        <v>29</v>
      </c>
      <c r="G16" s="28" t="s">
        <v>4</v>
      </c>
      <c r="H16" s="28" t="s">
        <v>5</v>
      </c>
      <c r="I16" s="28" t="s">
        <v>6</v>
      </c>
      <c r="J16" s="28" t="s">
        <v>30</v>
      </c>
      <c r="K16" s="28" t="s">
        <v>31</v>
      </c>
      <c r="L16" s="28" t="s">
        <v>32</v>
      </c>
      <c r="M16" s="56"/>
    </row>
    <row r="17" spans="1:13" ht="16.5" thickBot="1" x14ac:dyDescent="0.3">
      <c r="A17" s="119" t="s">
        <v>146</v>
      </c>
      <c r="B17" s="134" t="s">
        <v>108</v>
      </c>
      <c r="C17" s="129">
        <v>8</v>
      </c>
      <c r="D17" s="129">
        <v>4</v>
      </c>
      <c r="E17" s="30" t="s">
        <v>114</v>
      </c>
      <c r="F17" s="31">
        <v>24</v>
      </c>
      <c r="G17" s="31"/>
      <c r="H17" s="31">
        <v>24</v>
      </c>
      <c r="I17" s="31">
        <f>SUM(F17:H17)</f>
        <v>48</v>
      </c>
      <c r="J17" s="31">
        <f>I17*2/3</f>
        <v>32</v>
      </c>
      <c r="K17" s="31">
        <f>I17+J17</f>
        <v>80</v>
      </c>
      <c r="L17" s="31">
        <v>1</v>
      </c>
      <c r="M17" s="62"/>
    </row>
    <row r="18" spans="1:13" ht="16.5" thickBot="1" x14ac:dyDescent="0.3">
      <c r="A18" s="119"/>
      <c r="B18" s="135"/>
      <c r="C18" s="130"/>
      <c r="D18" s="130"/>
      <c r="E18" s="30" t="s">
        <v>115</v>
      </c>
      <c r="F18" s="31">
        <v>12</v>
      </c>
      <c r="G18" s="31"/>
      <c r="H18" s="31">
        <v>36</v>
      </c>
      <c r="I18" s="31">
        <f t="shared" ref="I18:I28" si="3">SUM(F18:H18)</f>
        <v>48</v>
      </c>
      <c r="J18" s="31">
        <f t="shared" ref="J18:J29" si="4">I18*2/3</f>
        <v>32</v>
      </c>
      <c r="K18" s="31">
        <f t="shared" ref="K18:K29" si="5">I18+J18</f>
        <v>80</v>
      </c>
      <c r="L18" s="31">
        <v>1</v>
      </c>
      <c r="M18" s="62"/>
    </row>
    <row r="19" spans="1:13" ht="16.5" thickBot="1" x14ac:dyDescent="0.3">
      <c r="A19" s="119"/>
      <c r="B19" s="134" t="s">
        <v>109</v>
      </c>
      <c r="C19" s="129">
        <v>8</v>
      </c>
      <c r="D19" s="129">
        <v>4</v>
      </c>
      <c r="E19" s="30" t="s">
        <v>116</v>
      </c>
      <c r="F19" s="31">
        <v>12</v>
      </c>
      <c r="G19" s="31"/>
      <c r="H19" s="31">
        <v>36</v>
      </c>
      <c r="I19" s="31">
        <f t="shared" si="3"/>
        <v>48</v>
      </c>
      <c r="J19" s="31">
        <f t="shared" si="4"/>
        <v>32</v>
      </c>
      <c r="K19" s="31">
        <f t="shared" si="5"/>
        <v>80</v>
      </c>
      <c r="L19" s="31">
        <v>1</v>
      </c>
      <c r="M19" s="62"/>
    </row>
    <row r="20" spans="1:13" ht="22.5" customHeight="1" thickBot="1" x14ac:dyDescent="0.3">
      <c r="A20" s="119"/>
      <c r="B20" s="135"/>
      <c r="C20" s="130"/>
      <c r="D20" s="130"/>
      <c r="E20" s="30" t="s">
        <v>117</v>
      </c>
      <c r="F20" s="31">
        <v>12</v>
      </c>
      <c r="G20" s="31"/>
      <c r="H20" s="31">
        <v>36</v>
      </c>
      <c r="I20" s="31">
        <f t="shared" si="3"/>
        <v>48</v>
      </c>
      <c r="J20" s="31">
        <f t="shared" si="4"/>
        <v>32</v>
      </c>
      <c r="K20" s="31">
        <f t="shared" si="5"/>
        <v>80</v>
      </c>
      <c r="L20" s="31">
        <v>1</v>
      </c>
      <c r="M20" s="62"/>
    </row>
    <row r="21" spans="1:13" ht="16.5" customHeight="1" thickBot="1" x14ac:dyDescent="0.3">
      <c r="A21" s="118" t="s">
        <v>37</v>
      </c>
      <c r="B21" s="123" t="s">
        <v>110</v>
      </c>
      <c r="C21" s="121">
        <v>6</v>
      </c>
      <c r="D21" s="121">
        <v>3</v>
      </c>
      <c r="E21" s="5" t="s">
        <v>118</v>
      </c>
      <c r="F21" s="29">
        <v>24</v>
      </c>
      <c r="G21" s="29"/>
      <c r="H21" s="29">
        <v>12</v>
      </c>
      <c r="I21" s="29">
        <f t="shared" si="3"/>
        <v>36</v>
      </c>
      <c r="J21" s="29">
        <f t="shared" si="4"/>
        <v>24</v>
      </c>
      <c r="K21" s="29">
        <f t="shared" si="5"/>
        <v>60</v>
      </c>
      <c r="L21" s="29">
        <v>1</v>
      </c>
      <c r="M21" s="62"/>
    </row>
    <row r="22" spans="1:13" ht="16.5" thickBot="1" x14ac:dyDescent="0.3">
      <c r="A22" s="118"/>
      <c r="B22" s="124"/>
      <c r="C22" s="122"/>
      <c r="D22" s="122"/>
      <c r="E22" s="5" t="s">
        <v>119</v>
      </c>
      <c r="F22" s="29">
        <v>36</v>
      </c>
      <c r="G22" s="29"/>
      <c r="H22" s="29"/>
      <c r="I22" s="29">
        <f t="shared" si="3"/>
        <v>36</v>
      </c>
      <c r="J22" s="29">
        <f t="shared" si="4"/>
        <v>24</v>
      </c>
      <c r="K22" s="29">
        <f t="shared" si="5"/>
        <v>60</v>
      </c>
      <c r="L22" s="29">
        <v>1</v>
      </c>
      <c r="M22" s="62"/>
    </row>
    <row r="23" spans="1:13" ht="16.5" thickBot="1" x14ac:dyDescent="0.3">
      <c r="A23" s="118"/>
      <c r="B23" s="123" t="s">
        <v>111</v>
      </c>
      <c r="C23" s="121">
        <v>6</v>
      </c>
      <c r="D23" s="121">
        <v>3</v>
      </c>
      <c r="E23" s="5" t="s">
        <v>120</v>
      </c>
      <c r="F23" s="29">
        <v>24</v>
      </c>
      <c r="G23" s="29"/>
      <c r="H23" s="29">
        <v>12</v>
      </c>
      <c r="I23" s="29">
        <f t="shared" si="3"/>
        <v>36</v>
      </c>
      <c r="J23" s="29">
        <f t="shared" si="4"/>
        <v>24</v>
      </c>
      <c r="K23" s="29">
        <f t="shared" si="5"/>
        <v>60</v>
      </c>
      <c r="L23" s="29">
        <v>1</v>
      </c>
      <c r="M23" s="62"/>
    </row>
    <row r="24" spans="1:13" ht="14.65" customHeight="1" thickBot="1" x14ac:dyDescent="0.3">
      <c r="A24" s="118"/>
      <c r="B24" s="124"/>
      <c r="C24" s="122"/>
      <c r="D24" s="122"/>
      <c r="E24" s="5" t="s">
        <v>121</v>
      </c>
      <c r="F24" s="29">
        <v>24</v>
      </c>
      <c r="G24" s="29"/>
      <c r="H24" s="29">
        <v>12</v>
      </c>
      <c r="I24" s="29">
        <f t="shared" si="3"/>
        <v>36</v>
      </c>
      <c r="J24" s="29">
        <f t="shared" si="4"/>
        <v>24</v>
      </c>
      <c r="K24" s="29">
        <f t="shared" si="5"/>
        <v>60</v>
      </c>
      <c r="L24" s="29">
        <v>1</v>
      </c>
      <c r="M24" s="62"/>
    </row>
    <row r="25" spans="1:13" ht="14.65" customHeight="1" thickBot="1" x14ac:dyDescent="0.3">
      <c r="A25" s="118"/>
      <c r="B25" s="123" t="s">
        <v>112</v>
      </c>
      <c r="C25" s="121">
        <v>6</v>
      </c>
      <c r="D25" s="121">
        <v>3</v>
      </c>
      <c r="E25" s="5" t="s">
        <v>148</v>
      </c>
      <c r="F25" s="29">
        <v>12</v>
      </c>
      <c r="G25" s="29"/>
      <c r="H25" s="29">
        <v>12</v>
      </c>
      <c r="I25" s="29">
        <f t="shared" si="3"/>
        <v>24</v>
      </c>
      <c r="J25" s="29">
        <f t="shared" si="4"/>
        <v>16</v>
      </c>
      <c r="K25" s="29">
        <f t="shared" si="5"/>
        <v>40</v>
      </c>
      <c r="L25" s="29"/>
      <c r="M25" s="62"/>
    </row>
    <row r="26" spans="1:13" ht="16.5" thickBot="1" x14ac:dyDescent="0.3">
      <c r="A26" s="118"/>
      <c r="B26" s="124"/>
      <c r="C26" s="122"/>
      <c r="D26" s="122"/>
      <c r="E26" s="5" t="s">
        <v>147</v>
      </c>
      <c r="F26" s="29"/>
      <c r="G26" s="29"/>
      <c r="H26" s="29">
        <v>48</v>
      </c>
      <c r="I26" s="29">
        <f t="shared" si="3"/>
        <v>48</v>
      </c>
      <c r="J26" s="29">
        <f t="shared" si="4"/>
        <v>32</v>
      </c>
      <c r="K26" s="29">
        <f t="shared" si="5"/>
        <v>80</v>
      </c>
      <c r="L26" s="29">
        <v>1</v>
      </c>
      <c r="M26" s="62"/>
    </row>
    <row r="27" spans="1:13" ht="16.5" thickBot="1" x14ac:dyDescent="0.3">
      <c r="A27" s="118"/>
      <c r="B27" s="123" t="s">
        <v>113</v>
      </c>
      <c r="C27" s="121">
        <v>4</v>
      </c>
      <c r="D27" s="121">
        <v>2</v>
      </c>
      <c r="E27" s="5" t="s">
        <v>123</v>
      </c>
      <c r="F27" s="29">
        <v>24</v>
      </c>
      <c r="G27" s="29"/>
      <c r="H27" s="29"/>
      <c r="I27" s="29">
        <f t="shared" si="3"/>
        <v>24</v>
      </c>
      <c r="J27" s="29">
        <f t="shared" si="4"/>
        <v>16</v>
      </c>
      <c r="K27" s="29">
        <f t="shared" si="5"/>
        <v>40</v>
      </c>
      <c r="L27" s="29">
        <v>1</v>
      </c>
      <c r="M27" s="62"/>
    </row>
    <row r="28" spans="1:13" ht="16.5" thickBot="1" x14ac:dyDescent="0.3">
      <c r="A28" s="118"/>
      <c r="B28" s="124"/>
      <c r="C28" s="122"/>
      <c r="D28" s="122"/>
      <c r="E28" s="5" t="s">
        <v>124</v>
      </c>
      <c r="F28" s="29">
        <v>24</v>
      </c>
      <c r="G28" s="29"/>
      <c r="H28" s="29"/>
      <c r="I28" s="29">
        <f t="shared" si="3"/>
        <v>24</v>
      </c>
      <c r="J28" s="29">
        <f t="shared" si="4"/>
        <v>16</v>
      </c>
      <c r="K28" s="29">
        <f t="shared" si="5"/>
        <v>40</v>
      </c>
      <c r="L28" s="29">
        <v>1</v>
      </c>
      <c r="M28" s="62"/>
    </row>
    <row r="29" spans="1:13" ht="16.5" thickBot="1" x14ac:dyDescent="0.3">
      <c r="A29" s="56"/>
      <c r="B29" s="46" t="s">
        <v>41</v>
      </c>
      <c r="C29" s="47">
        <f>SUM(C18:C28)</f>
        <v>30</v>
      </c>
      <c r="D29" s="47">
        <f>SUM(D18:D28)</f>
        <v>15</v>
      </c>
      <c r="E29" s="48"/>
      <c r="F29" s="49">
        <f>SUM(F19:F28)</f>
        <v>192</v>
      </c>
      <c r="G29" s="49">
        <f>SUM(G19:G28)</f>
        <v>0</v>
      </c>
      <c r="H29" s="49">
        <f>SUM(H19:H28)</f>
        <v>168</v>
      </c>
      <c r="I29" s="49">
        <f>(F29+H29+G29)</f>
        <v>360</v>
      </c>
      <c r="J29" s="49">
        <f t="shared" si="4"/>
        <v>240</v>
      </c>
      <c r="K29" s="49">
        <f t="shared" si="5"/>
        <v>600</v>
      </c>
      <c r="L29" s="49"/>
      <c r="M29" s="62"/>
    </row>
    <row r="30" spans="1:13" ht="16.5" thickBot="1" x14ac:dyDescent="0.3">
      <c r="A30" s="56"/>
      <c r="B30" s="131"/>
      <c r="C30" s="132"/>
      <c r="D30" s="132"/>
      <c r="E30" s="133"/>
      <c r="F30" s="64"/>
      <c r="G30" s="64"/>
      <c r="H30" s="64"/>
      <c r="I30" s="64"/>
      <c r="J30" s="64"/>
      <c r="K30" s="64"/>
      <c r="L30" s="64"/>
      <c r="M30" s="56"/>
    </row>
  </sheetData>
  <mergeCells count="40">
    <mergeCell ref="D17:D18"/>
    <mergeCell ref="D19:D20"/>
    <mergeCell ref="D27:D28"/>
    <mergeCell ref="D3:D4"/>
    <mergeCell ref="D5:D6"/>
    <mergeCell ref="D7:D8"/>
    <mergeCell ref="D9:D10"/>
    <mergeCell ref="D11:D12"/>
    <mergeCell ref="B30:E30"/>
    <mergeCell ref="C5:C6"/>
    <mergeCell ref="C11:C12"/>
    <mergeCell ref="C9:C10"/>
    <mergeCell ref="C27:C28"/>
    <mergeCell ref="B9:B10"/>
    <mergeCell ref="B17:B18"/>
    <mergeCell ref="B21:B22"/>
    <mergeCell ref="B23:B24"/>
    <mergeCell ref="B19:B20"/>
    <mergeCell ref="C7:C8"/>
    <mergeCell ref="C17:C18"/>
    <mergeCell ref="C19:C20"/>
    <mergeCell ref="C21:C22"/>
    <mergeCell ref="B7:B8"/>
    <mergeCell ref="B5:B6"/>
    <mergeCell ref="A21:A28"/>
    <mergeCell ref="A17:A20"/>
    <mergeCell ref="B15:L15"/>
    <mergeCell ref="B1:L1"/>
    <mergeCell ref="A3:A6"/>
    <mergeCell ref="A7:A12"/>
    <mergeCell ref="C23:C24"/>
    <mergeCell ref="B27:B28"/>
    <mergeCell ref="B3:B4"/>
    <mergeCell ref="B11:B12"/>
    <mergeCell ref="C3:C4"/>
    <mergeCell ref="B25:B26"/>
    <mergeCell ref="C25:C26"/>
    <mergeCell ref="D25:D26"/>
    <mergeCell ref="D21:D22"/>
    <mergeCell ref="D23:D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60"/>
  <sheetViews>
    <sheetView zoomScale="80" zoomScaleNormal="80" zoomScalePageLayoutView="80" workbookViewId="0">
      <selection activeCell="B15" sqref="B15"/>
    </sheetView>
  </sheetViews>
  <sheetFormatPr baseColWidth="10" defaultColWidth="10.7109375" defaultRowHeight="15" x14ac:dyDescent="0.25"/>
  <cols>
    <col min="1" max="1" width="5" customWidth="1"/>
    <col min="2" max="2" width="57.140625" customWidth="1"/>
    <col min="3" max="5" width="10.7109375" style="65"/>
    <col min="6" max="6" width="13" style="65" customWidth="1"/>
    <col min="7" max="9" width="10.7109375" style="65"/>
    <col min="10" max="10" width="11.42578125" style="65" customWidth="1"/>
    <col min="11" max="11" width="29" customWidth="1"/>
  </cols>
  <sheetData>
    <row r="2" spans="2:11" x14ac:dyDescent="0.25">
      <c r="B2" t="s">
        <v>1</v>
      </c>
      <c r="C2" s="65" t="s">
        <v>3</v>
      </c>
      <c r="D2" s="65" t="s">
        <v>4</v>
      </c>
      <c r="E2" s="65" t="s">
        <v>5</v>
      </c>
      <c r="F2" s="65" t="s">
        <v>6</v>
      </c>
      <c r="G2" s="65" t="s">
        <v>7</v>
      </c>
      <c r="H2" s="65" t="s">
        <v>8</v>
      </c>
      <c r="I2" s="65" t="s">
        <v>9</v>
      </c>
      <c r="J2" s="65" t="s">
        <v>125</v>
      </c>
      <c r="K2" t="s">
        <v>126</v>
      </c>
    </row>
    <row r="3" spans="2:11" x14ac:dyDescent="0.25">
      <c r="B3" s="66" t="s">
        <v>11</v>
      </c>
      <c r="C3" s="65">
        <v>36</v>
      </c>
      <c r="D3" s="65">
        <v>24</v>
      </c>
      <c r="E3" s="65">
        <v>12</v>
      </c>
      <c r="F3" s="65">
        <v>72</v>
      </c>
      <c r="G3" s="65">
        <v>48</v>
      </c>
      <c r="H3" s="65">
        <v>120</v>
      </c>
      <c r="I3" s="65">
        <v>3</v>
      </c>
      <c r="J3" s="65">
        <v>1</v>
      </c>
      <c r="K3" s="66" t="s">
        <v>56</v>
      </c>
    </row>
    <row r="4" spans="2:11" x14ac:dyDescent="0.25">
      <c r="B4" s="66" t="s">
        <v>12</v>
      </c>
      <c r="C4" s="65">
        <v>10</v>
      </c>
      <c r="D4" s="65">
        <v>0</v>
      </c>
      <c r="E4" s="65">
        <v>14</v>
      </c>
      <c r="F4" s="65">
        <v>24</v>
      </c>
      <c r="G4" s="65">
        <v>16</v>
      </c>
      <c r="H4" s="65">
        <v>40</v>
      </c>
      <c r="I4" s="65">
        <v>1</v>
      </c>
      <c r="J4" s="65">
        <v>1</v>
      </c>
      <c r="K4" s="66" t="s">
        <v>127</v>
      </c>
    </row>
    <row r="5" spans="2:11" x14ac:dyDescent="0.25">
      <c r="B5" s="66" t="s">
        <v>14</v>
      </c>
      <c r="C5" s="65">
        <v>24</v>
      </c>
      <c r="D5" s="65">
        <v>24</v>
      </c>
      <c r="F5" s="65">
        <v>48</v>
      </c>
      <c r="G5" s="65">
        <v>32</v>
      </c>
      <c r="H5" s="65">
        <v>80</v>
      </c>
      <c r="I5" s="65">
        <v>1</v>
      </c>
      <c r="J5" s="65">
        <v>1</v>
      </c>
      <c r="K5" s="66" t="s">
        <v>128</v>
      </c>
    </row>
    <row r="6" spans="2:11" x14ac:dyDescent="0.25">
      <c r="B6" s="66" t="s">
        <v>15</v>
      </c>
      <c r="C6" s="65">
        <v>24</v>
      </c>
      <c r="D6" s="65">
        <v>24</v>
      </c>
      <c r="F6" s="65">
        <v>48</v>
      </c>
      <c r="G6" s="65">
        <v>32</v>
      </c>
      <c r="H6" s="65">
        <v>80</v>
      </c>
      <c r="I6" s="65">
        <v>1</v>
      </c>
      <c r="J6" s="65">
        <v>1</v>
      </c>
      <c r="K6" s="66" t="s">
        <v>128</v>
      </c>
    </row>
    <row r="7" spans="2:11" x14ac:dyDescent="0.25">
      <c r="B7" s="66" t="s">
        <v>89</v>
      </c>
      <c r="C7" s="65">
        <v>12</v>
      </c>
      <c r="D7" s="65">
        <v>12</v>
      </c>
      <c r="E7" s="65">
        <v>12</v>
      </c>
      <c r="F7" s="65">
        <v>36</v>
      </c>
      <c r="G7" s="65">
        <v>24</v>
      </c>
      <c r="H7" s="65">
        <v>60</v>
      </c>
      <c r="I7" s="65">
        <v>3</v>
      </c>
      <c r="J7" s="65">
        <v>1</v>
      </c>
      <c r="K7" s="66" t="s">
        <v>43</v>
      </c>
    </row>
    <row r="8" spans="2:11" x14ac:dyDescent="0.25">
      <c r="B8" s="66" t="s">
        <v>90</v>
      </c>
      <c r="C8" s="65">
        <v>24</v>
      </c>
      <c r="D8" s="65">
        <v>24</v>
      </c>
      <c r="E8" s="65">
        <v>12</v>
      </c>
      <c r="F8" s="65">
        <v>60</v>
      </c>
      <c r="G8" s="65">
        <v>40</v>
      </c>
      <c r="H8" s="65">
        <v>100</v>
      </c>
      <c r="I8" s="65">
        <v>5</v>
      </c>
      <c r="J8" s="65">
        <v>1</v>
      </c>
      <c r="K8" s="66" t="s">
        <v>43</v>
      </c>
    </row>
    <row r="9" spans="2:11" x14ac:dyDescent="0.25">
      <c r="B9" s="66" t="s">
        <v>91</v>
      </c>
      <c r="C9" s="65">
        <v>24</v>
      </c>
      <c r="D9" s="65">
        <v>12</v>
      </c>
      <c r="F9" s="65">
        <v>36</v>
      </c>
      <c r="G9" s="65">
        <v>24</v>
      </c>
      <c r="H9" s="65">
        <v>60</v>
      </c>
      <c r="I9" s="65">
        <v>1</v>
      </c>
      <c r="J9" s="65">
        <v>1</v>
      </c>
      <c r="K9" s="66" t="s">
        <v>42</v>
      </c>
    </row>
    <row r="10" spans="2:11" x14ac:dyDescent="0.25">
      <c r="B10" s="66" t="s">
        <v>92</v>
      </c>
      <c r="C10" s="65">
        <v>24</v>
      </c>
      <c r="D10" s="65">
        <v>12</v>
      </c>
      <c r="F10" s="65">
        <v>36</v>
      </c>
      <c r="G10" s="65">
        <v>24</v>
      </c>
      <c r="H10" s="65">
        <v>60</v>
      </c>
      <c r="I10" s="65">
        <v>1</v>
      </c>
      <c r="J10" s="65">
        <v>1</v>
      </c>
      <c r="K10" s="66" t="s">
        <v>42</v>
      </c>
    </row>
    <row r="11" spans="2:11" x14ac:dyDescent="0.25">
      <c r="B11" s="66" t="s">
        <v>18</v>
      </c>
      <c r="C11" s="65">
        <v>12</v>
      </c>
      <c r="E11" s="65">
        <v>12</v>
      </c>
      <c r="F11" s="65">
        <v>24</v>
      </c>
      <c r="G11" s="65">
        <v>16</v>
      </c>
      <c r="H11" s="65">
        <v>40</v>
      </c>
      <c r="I11" s="65">
        <v>1</v>
      </c>
      <c r="J11" s="65">
        <v>2</v>
      </c>
      <c r="K11" s="66" t="s">
        <v>131</v>
      </c>
    </row>
    <row r="12" spans="2:11" x14ac:dyDescent="0.25">
      <c r="B12" s="66" t="s">
        <v>79</v>
      </c>
      <c r="C12" s="65">
        <v>24</v>
      </c>
      <c r="D12" s="65">
        <v>24</v>
      </c>
      <c r="F12" s="65">
        <v>48</v>
      </c>
      <c r="G12" s="65">
        <v>32</v>
      </c>
      <c r="H12" s="65">
        <v>80</v>
      </c>
      <c r="I12" s="65">
        <v>2</v>
      </c>
      <c r="J12" s="65">
        <v>2</v>
      </c>
      <c r="K12" s="66" t="s">
        <v>43</v>
      </c>
    </row>
    <row r="13" spans="2:11" x14ac:dyDescent="0.25">
      <c r="B13" s="66" t="s">
        <v>80</v>
      </c>
      <c r="C13" s="65">
        <v>12</v>
      </c>
      <c r="D13" s="65">
        <v>12</v>
      </c>
      <c r="E13" s="65">
        <v>24</v>
      </c>
      <c r="F13" s="65">
        <v>48</v>
      </c>
      <c r="G13" s="65">
        <v>32</v>
      </c>
      <c r="H13" s="65">
        <v>80</v>
      </c>
      <c r="I13" s="65">
        <v>2</v>
      </c>
      <c r="J13" s="65">
        <v>2</v>
      </c>
      <c r="K13" s="66" t="s">
        <v>43</v>
      </c>
    </row>
    <row r="14" spans="2:11" x14ac:dyDescent="0.25">
      <c r="B14" s="66" t="s">
        <v>81</v>
      </c>
      <c r="C14" s="65">
        <v>24</v>
      </c>
      <c r="D14" s="65">
        <v>12</v>
      </c>
      <c r="E14" s="65">
        <v>12</v>
      </c>
      <c r="F14" s="65">
        <v>48</v>
      </c>
      <c r="G14" s="65">
        <v>32</v>
      </c>
      <c r="H14" s="65">
        <v>80</v>
      </c>
      <c r="I14" s="65">
        <v>1</v>
      </c>
      <c r="J14" s="65">
        <v>2</v>
      </c>
      <c r="K14" s="66" t="s">
        <v>42</v>
      </c>
    </row>
    <row r="15" spans="2:11" x14ac:dyDescent="0.25">
      <c r="B15" s="66" t="s">
        <v>84</v>
      </c>
      <c r="C15" s="65">
        <v>24</v>
      </c>
      <c r="D15" s="65">
        <v>12</v>
      </c>
      <c r="E15" s="65">
        <v>12</v>
      </c>
      <c r="F15" s="65">
        <v>48</v>
      </c>
      <c r="G15" s="65">
        <v>32</v>
      </c>
      <c r="H15" s="65">
        <v>80</v>
      </c>
      <c r="I15" s="65">
        <v>1</v>
      </c>
      <c r="J15" s="65">
        <v>2</v>
      </c>
      <c r="K15" s="66" t="s">
        <v>42</v>
      </c>
    </row>
    <row r="16" spans="2:11" x14ac:dyDescent="0.25">
      <c r="B16" s="66" t="s">
        <v>85</v>
      </c>
      <c r="C16" s="65">
        <v>24</v>
      </c>
      <c r="D16" s="65">
        <v>12</v>
      </c>
      <c r="E16" s="65">
        <v>12</v>
      </c>
      <c r="F16" s="65">
        <v>48</v>
      </c>
      <c r="G16" s="65">
        <v>32</v>
      </c>
      <c r="H16" s="65">
        <v>80</v>
      </c>
      <c r="I16" s="65">
        <v>1</v>
      </c>
      <c r="J16" s="65">
        <v>2</v>
      </c>
      <c r="K16" s="66" t="s">
        <v>128</v>
      </c>
    </row>
    <row r="17" spans="2:11" x14ac:dyDescent="0.25">
      <c r="B17" s="66" t="s">
        <v>86</v>
      </c>
      <c r="C17" s="65">
        <v>24</v>
      </c>
      <c r="D17" s="65">
        <v>12</v>
      </c>
      <c r="E17" s="65">
        <v>12</v>
      </c>
      <c r="F17" s="65">
        <v>48</v>
      </c>
      <c r="G17" s="65">
        <v>32</v>
      </c>
      <c r="H17" s="65">
        <v>80</v>
      </c>
      <c r="I17" s="65">
        <v>1</v>
      </c>
      <c r="J17" s="65">
        <v>2</v>
      </c>
      <c r="K17" s="66" t="s">
        <v>128</v>
      </c>
    </row>
    <row r="18" spans="2:11" x14ac:dyDescent="0.25">
      <c r="B18" s="66" t="s">
        <v>19</v>
      </c>
      <c r="C18" s="65">
        <v>6</v>
      </c>
      <c r="D18" s="65">
        <v>18</v>
      </c>
      <c r="F18" s="65">
        <v>24</v>
      </c>
      <c r="G18" s="65">
        <v>16</v>
      </c>
      <c r="H18" s="65">
        <v>40</v>
      </c>
      <c r="I18" s="65">
        <v>1</v>
      </c>
      <c r="J18" s="65">
        <v>2</v>
      </c>
      <c r="K18" s="66" t="s">
        <v>42</v>
      </c>
    </row>
    <row r="19" spans="2:11" x14ac:dyDescent="0.25">
      <c r="B19" s="66" t="s">
        <v>38</v>
      </c>
      <c r="C19" s="65">
        <v>12</v>
      </c>
      <c r="D19" s="65">
        <v>12</v>
      </c>
      <c r="F19" s="65">
        <v>24</v>
      </c>
      <c r="G19" s="65">
        <v>16</v>
      </c>
      <c r="H19" s="65">
        <v>40</v>
      </c>
      <c r="I19" s="65">
        <v>1</v>
      </c>
      <c r="J19" s="65">
        <v>2</v>
      </c>
      <c r="K19" s="66" t="s">
        <v>42</v>
      </c>
    </row>
    <row r="20" spans="2:11" x14ac:dyDescent="0.25">
      <c r="B20" s="66" t="s">
        <v>62</v>
      </c>
      <c r="C20" s="65">
        <v>18</v>
      </c>
      <c r="D20" s="65">
        <v>18</v>
      </c>
      <c r="F20" s="65">
        <v>36</v>
      </c>
      <c r="G20" s="65">
        <v>24</v>
      </c>
      <c r="H20" s="65">
        <v>60</v>
      </c>
      <c r="I20" s="65">
        <v>1</v>
      </c>
      <c r="J20" s="65">
        <v>3</v>
      </c>
      <c r="K20" s="66" t="s">
        <v>128</v>
      </c>
    </row>
    <row r="21" spans="2:11" x14ac:dyDescent="0.25">
      <c r="B21" s="66" t="s">
        <v>63</v>
      </c>
      <c r="C21" s="65">
        <v>18</v>
      </c>
      <c r="E21" s="65">
        <v>18</v>
      </c>
      <c r="F21" s="65">
        <v>36</v>
      </c>
      <c r="G21" s="65">
        <v>24</v>
      </c>
      <c r="H21" s="65">
        <v>60</v>
      </c>
      <c r="I21" s="65">
        <v>1</v>
      </c>
      <c r="J21" s="65">
        <v>3</v>
      </c>
      <c r="K21" s="66" t="s">
        <v>128</v>
      </c>
    </row>
    <row r="22" spans="2:11" x14ac:dyDescent="0.25">
      <c r="B22" s="66" t="s">
        <v>64</v>
      </c>
      <c r="C22" s="65">
        <v>18</v>
      </c>
      <c r="D22" s="65">
        <v>10</v>
      </c>
      <c r="E22" s="65">
        <v>8</v>
      </c>
      <c r="F22" s="65">
        <v>36</v>
      </c>
      <c r="G22" s="65">
        <v>24</v>
      </c>
      <c r="H22" s="65">
        <v>60</v>
      </c>
      <c r="I22" s="65">
        <v>1</v>
      </c>
      <c r="J22" s="65">
        <v>3</v>
      </c>
      <c r="K22" s="66" t="s">
        <v>44</v>
      </c>
    </row>
    <row r="23" spans="2:11" x14ac:dyDescent="0.25">
      <c r="B23" s="66" t="s">
        <v>66</v>
      </c>
      <c r="C23" s="65">
        <v>18</v>
      </c>
      <c r="D23" s="65">
        <v>18</v>
      </c>
      <c r="E23" s="65">
        <v>12</v>
      </c>
      <c r="F23" s="65">
        <v>48</v>
      </c>
      <c r="G23" s="65">
        <v>32</v>
      </c>
      <c r="H23" s="65">
        <v>80</v>
      </c>
      <c r="I23" s="65">
        <v>1</v>
      </c>
      <c r="J23" s="65">
        <v>3</v>
      </c>
      <c r="K23" s="66" t="s">
        <v>45</v>
      </c>
    </row>
    <row r="24" spans="2:11" x14ac:dyDescent="0.25">
      <c r="B24" s="66" t="s">
        <v>67</v>
      </c>
      <c r="C24" s="65">
        <v>18</v>
      </c>
      <c r="D24" s="65">
        <v>10</v>
      </c>
      <c r="E24" s="65">
        <v>8</v>
      </c>
      <c r="F24" s="65">
        <v>36</v>
      </c>
      <c r="G24" s="65">
        <v>24</v>
      </c>
      <c r="H24" s="65">
        <v>60</v>
      </c>
      <c r="I24" s="65">
        <v>1</v>
      </c>
      <c r="J24" s="65">
        <v>3</v>
      </c>
      <c r="K24" s="66" t="s">
        <v>131</v>
      </c>
    </row>
    <row r="25" spans="2:11" x14ac:dyDescent="0.25">
      <c r="B25" s="66" t="s">
        <v>65</v>
      </c>
      <c r="C25" s="65">
        <v>24</v>
      </c>
      <c r="D25" s="65">
        <v>24</v>
      </c>
      <c r="F25" s="65">
        <v>48</v>
      </c>
      <c r="G25" s="65">
        <v>32</v>
      </c>
      <c r="H25" s="65">
        <v>80</v>
      </c>
      <c r="I25" s="65">
        <v>1</v>
      </c>
      <c r="J25" s="65">
        <v>3</v>
      </c>
      <c r="K25" s="66" t="s">
        <v>130</v>
      </c>
    </row>
    <row r="26" spans="2:11" x14ac:dyDescent="0.25">
      <c r="B26" s="66" t="s">
        <v>68</v>
      </c>
      <c r="C26" s="65">
        <v>24</v>
      </c>
      <c r="D26" s="65">
        <v>20</v>
      </c>
      <c r="E26" s="65">
        <v>16</v>
      </c>
      <c r="F26" s="65">
        <v>60</v>
      </c>
      <c r="G26" s="65">
        <v>40</v>
      </c>
      <c r="H26" s="65">
        <v>100</v>
      </c>
      <c r="I26" s="65">
        <v>5</v>
      </c>
      <c r="J26" s="65">
        <v>3</v>
      </c>
      <c r="K26" s="66" t="s">
        <v>46</v>
      </c>
    </row>
    <row r="27" spans="2:11" x14ac:dyDescent="0.25">
      <c r="B27" s="66" t="s">
        <v>39</v>
      </c>
      <c r="C27" s="65">
        <v>12</v>
      </c>
      <c r="F27" s="65">
        <v>12</v>
      </c>
      <c r="G27" s="65">
        <v>8</v>
      </c>
      <c r="H27" s="65">
        <v>20</v>
      </c>
      <c r="I27" s="65">
        <v>1</v>
      </c>
      <c r="J27" s="65">
        <v>3</v>
      </c>
      <c r="K27" s="66" t="s">
        <v>42</v>
      </c>
    </row>
    <row r="28" spans="2:11" x14ac:dyDescent="0.25">
      <c r="B28" s="66" t="s">
        <v>69</v>
      </c>
      <c r="C28" s="65">
        <v>18</v>
      </c>
      <c r="D28" s="65">
        <v>8</v>
      </c>
      <c r="E28" s="65">
        <v>10</v>
      </c>
      <c r="F28" s="65">
        <v>36</v>
      </c>
      <c r="G28" s="65">
        <v>24</v>
      </c>
      <c r="H28" s="65">
        <v>60</v>
      </c>
      <c r="I28" s="65">
        <v>3</v>
      </c>
      <c r="J28" s="65">
        <v>3</v>
      </c>
      <c r="K28" s="66" t="s">
        <v>47</v>
      </c>
    </row>
    <row r="29" spans="2:11" x14ac:dyDescent="0.25">
      <c r="B29" s="66" t="s">
        <v>70</v>
      </c>
      <c r="C29" s="65">
        <v>12</v>
      </c>
      <c r="F29" s="65">
        <v>12</v>
      </c>
      <c r="G29" s="65">
        <v>8</v>
      </c>
      <c r="H29" s="65">
        <v>20</v>
      </c>
      <c r="I29" s="65">
        <v>1</v>
      </c>
      <c r="J29" s="65">
        <v>3</v>
      </c>
      <c r="K29" s="66" t="s">
        <v>42</v>
      </c>
    </row>
    <row r="30" spans="2:11" x14ac:dyDescent="0.25">
      <c r="B30" s="66" t="s">
        <v>34</v>
      </c>
      <c r="C30" s="65">
        <v>12</v>
      </c>
      <c r="E30" s="65">
        <v>12</v>
      </c>
      <c r="F30" s="65">
        <v>24</v>
      </c>
      <c r="G30" s="65">
        <v>16</v>
      </c>
      <c r="H30" s="65">
        <v>40</v>
      </c>
      <c r="I30" s="65">
        <v>1</v>
      </c>
      <c r="J30" s="65">
        <v>4</v>
      </c>
      <c r="K30" s="66" t="s">
        <v>47</v>
      </c>
    </row>
    <row r="31" spans="2:11" x14ac:dyDescent="0.25">
      <c r="B31" s="66" t="s">
        <v>72</v>
      </c>
      <c r="C31" s="65">
        <v>24</v>
      </c>
      <c r="D31" s="65">
        <v>12</v>
      </c>
      <c r="E31" s="65">
        <v>12</v>
      </c>
      <c r="F31" s="65">
        <v>48</v>
      </c>
      <c r="G31" s="65">
        <v>32</v>
      </c>
      <c r="H31" s="65">
        <v>80</v>
      </c>
      <c r="I31" s="65">
        <v>2</v>
      </c>
      <c r="J31" s="65">
        <v>4</v>
      </c>
      <c r="K31" s="66" t="s">
        <v>43</v>
      </c>
    </row>
    <row r="32" spans="2:11" x14ac:dyDescent="0.25">
      <c r="B32" s="66" t="s">
        <v>73</v>
      </c>
      <c r="C32" s="65">
        <v>24</v>
      </c>
      <c r="E32" s="65">
        <v>12</v>
      </c>
      <c r="F32" s="65">
        <v>36</v>
      </c>
      <c r="G32" s="65">
        <v>24</v>
      </c>
      <c r="H32" s="65">
        <v>60</v>
      </c>
      <c r="I32" s="65">
        <v>1</v>
      </c>
      <c r="J32" s="65">
        <v>4</v>
      </c>
      <c r="K32" s="66" t="s">
        <v>128</v>
      </c>
    </row>
    <row r="33" spans="2:11" x14ac:dyDescent="0.25">
      <c r="B33" s="66" t="s">
        <v>74</v>
      </c>
      <c r="C33" s="65">
        <v>18</v>
      </c>
      <c r="D33" s="65">
        <v>18</v>
      </c>
      <c r="F33" s="65">
        <v>36</v>
      </c>
      <c r="G33" s="65">
        <v>24</v>
      </c>
      <c r="H33" s="65">
        <v>60</v>
      </c>
      <c r="I33" s="65">
        <v>1</v>
      </c>
      <c r="J33" s="65">
        <v>4</v>
      </c>
      <c r="K33" s="66" t="s">
        <v>57</v>
      </c>
    </row>
    <row r="34" spans="2:11" x14ac:dyDescent="0.25">
      <c r="B34" s="66" t="s">
        <v>35</v>
      </c>
      <c r="C34" s="65">
        <v>24</v>
      </c>
      <c r="E34" s="65">
        <v>24</v>
      </c>
      <c r="F34" s="65">
        <v>48</v>
      </c>
      <c r="G34" s="65">
        <v>32</v>
      </c>
      <c r="H34" s="65">
        <v>80</v>
      </c>
      <c r="I34" s="65">
        <v>1</v>
      </c>
      <c r="J34" s="65">
        <v>4</v>
      </c>
      <c r="K34" s="66" t="s">
        <v>44</v>
      </c>
    </row>
    <row r="35" spans="2:11" x14ac:dyDescent="0.25">
      <c r="B35" s="66" t="s">
        <v>36</v>
      </c>
      <c r="C35" s="65">
        <v>24</v>
      </c>
      <c r="E35" s="65">
        <v>24</v>
      </c>
      <c r="F35" s="65">
        <v>48</v>
      </c>
      <c r="G35" s="65">
        <v>32</v>
      </c>
      <c r="H35" s="65">
        <v>80</v>
      </c>
      <c r="I35" s="65">
        <v>1</v>
      </c>
      <c r="J35" s="65">
        <v>4</v>
      </c>
      <c r="K35" s="66" t="s">
        <v>45</v>
      </c>
    </row>
    <row r="36" spans="2:11" x14ac:dyDescent="0.25">
      <c r="B36" s="66" t="s">
        <v>75</v>
      </c>
      <c r="C36" s="65">
        <v>20</v>
      </c>
      <c r="E36" s="65">
        <v>16</v>
      </c>
      <c r="F36" s="65">
        <v>36</v>
      </c>
      <c r="G36" s="65">
        <v>24</v>
      </c>
      <c r="H36" s="65">
        <v>60</v>
      </c>
      <c r="I36" s="65">
        <v>1</v>
      </c>
      <c r="J36" s="65">
        <v>4</v>
      </c>
      <c r="K36" s="66" t="s">
        <v>131</v>
      </c>
    </row>
    <row r="37" spans="2:11" x14ac:dyDescent="0.25">
      <c r="B37" s="66" t="s">
        <v>76</v>
      </c>
      <c r="C37" s="65">
        <v>24</v>
      </c>
      <c r="D37" s="65">
        <v>12</v>
      </c>
      <c r="F37" s="65">
        <v>36</v>
      </c>
      <c r="G37" s="65">
        <v>24</v>
      </c>
      <c r="H37" s="65">
        <v>60</v>
      </c>
      <c r="I37" s="65">
        <v>1</v>
      </c>
      <c r="J37" s="65">
        <v>4</v>
      </c>
      <c r="K37" s="66" t="s">
        <v>131</v>
      </c>
    </row>
    <row r="38" spans="2:11" x14ac:dyDescent="0.25">
      <c r="B38" s="66" t="s">
        <v>77</v>
      </c>
      <c r="C38" s="65">
        <v>12</v>
      </c>
      <c r="F38" s="65">
        <v>12</v>
      </c>
      <c r="G38" s="65">
        <v>8</v>
      </c>
      <c r="H38" s="65">
        <v>20</v>
      </c>
      <c r="I38" s="65">
        <v>1</v>
      </c>
      <c r="J38" s="65">
        <v>4</v>
      </c>
      <c r="K38" s="66" t="s">
        <v>42</v>
      </c>
    </row>
    <row r="39" spans="2:11" x14ac:dyDescent="0.25">
      <c r="B39" s="66" t="s">
        <v>78</v>
      </c>
      <c r="C39" s="65">
        <v>20</v>
      </c>
      <c r="D39" s="65">
        <v>10</v>
      </c>
      <c r="E39" s="65">
        <v>6</v>
      </c>
      <c r="F39" s="65">
        <v>36</v>
      </c>
      <c r="G39" s="65">
        <v>24</v>
      </c>
      <c r="H39" s="65">
        <v>60</v>
      </c>
      <c r="I39" s="65">
        <v>3</v>
      </c>
      <c r="J39" s="65">
        <v>4</v>
      </c>
      <c r="K39" s="66" t="s">
        <v>42</v>
      </c>
    </row>
    <row r="40" spans="2:11" x14ac:dyDescent="0.25">
      <c r="B40" s="66" t="s">
        <v>98</v>
      </c>
      <c r="C40" s="65">
        <v>24</v>
      </c>
      <c r="D40" s="65">
        <v>12</v>
      </c>
      <c r="F40" s="65">
        <v>36</v>
      </c>
      <c r="G40" s="65">
        <v>24</v>
      </c>
      <c r="H40" s="65">
        <v>60</v>
      </c>
      <c r="I40" s="65">
        <v>3</v>
      </c>
      <c r="J40" s="65">
        <v>5</v>
      </c>
      <c r="K40" s="66" t="s">
        <v>48</v>
      </c>
    </row>
    <row r="41" spans="2:11" x14ac:dyDescent="0.25">
      <c r="B41" s="66" t="s">
        <v>99</v>
      </c>
      <c r="C41" s="65">
        <v>24</v>
      </c>
      <c r="D41" s="65">
        <v>24</v>
      </c>
      <c r="E41" s="65">
        <v>12</v>
      </c>
      <c r="F41" s="65">
        <v>60</v>
      </c>
      <c r="G41" s="65">
        <v>40</v>
      </c>
      <c r="H41" s="65">
        <v>100</v>
      </c>
      <c r="I41" s="65">
        <v>5</v>
      </c>
      <c r="J41" s="65">
        <v>5</v>
      </c>
      <c r="K41" s="66" t="s">
        <v>49</v>
      </c>
    </row>
    <row r="42" spans="2:11" x14ac:dyDescent="0.25">
      <c r="B42" s="66" t="s">
        <v>100</v>
      </c>
      <c r="C42" s="65">
        <v>24</v>
      </c>
      <c r="E42" s="65">
        <v>24</v>
      </c>
      <c r="F42" s="65">
        <v>48</v>
      </c>
      <c r="G42" s="65">
        <v>32</v>
      </c>
      <c r="H42" s="65">
        <v>80</v>
      </c>
      <c r="I42" s="65">
        <v>1</v>
      </c>
      <c r="J42" s="65">
        <v>5</v>
      </c>
      <c r="K42" s="66" t="s">
        <v>50</v>
      </c>
    </row>
    <row r="43" spans="2:11" x14ac:dyDescent="0.25">
      <c r="B43" s="66" t="s">
        <v>101</v>
      </c>
      <c r="C43" s="65">
        <v>24</v>
      </c>
      <c r="E43" s="65">
        <v>24</v>
      </c>
      <c r="F43" s="65">
        <v>48</v>
      </c>
      <c r="G43" s="65">
        <v>32</v>
      </c>
      <c r="H43" s="65">
        <v>80</v>
      </c>
      <c r="I43" s="65">
        <v>1</v>
      </c>
      <c r="J43" s="65">
        <v>5</v>
      </c>
      <c r="K43" s="66" t="s">
        <v>50</v>
      </c>
    </row>
    <row r="44" spans="2:11" x14ac:dyDescent="0.25">
      <c r="B44" s="66" t="s">
        <v>102</v>
      </c>
      <c r="C44" s="65">
        <v>24</v>
      </c>
      <c r="E44" s="65">
        <v>24</v>
      </c>
      <c r="F44" s="65">
        <v>48</v>
      </c>
      <c r="G44" s="65">
        <v>32</v>
      </c>
      <c r="H44" s="65">
        <v>80</v>
      </c>
      <c r="I44" s="65">
        <v>1</v>
      </c>
      <c r="J44" s="65">
        <v>5</v>
      </c>
      <c r="K44" s="66" t="s">
        <v>50</v>
      </c>
    </row>
    <row r="45" spans="2:11" x14ac:dyDescent="0.25">
      <c r="B45" s="66" t="s">
        <v>103</v>
      </c>
      <c r="C45" s="65">
        <v>12</v>
      </c>
      <c r="D45" s="65">
        <v>12</v>
      </c>
      <c r="E45" s="65">
        <v>24</v>
      </c>
      <c r="F45" s="65">
        <v>48</v>
      </c>
      <c r="G45" s="65">
        <v>32</v>
      </c>
      <c r="H45" s="65">
        <v>80</v>
      </c>
      <c r="I45" s="65">
        <v>1</v>
      </c>
      <c r="J45" s="65">
        <v>5</v>
      </c>
      <c r="K45" s="66" t="s">
        <v>51</v>
      </c>
    </row>
    <row r="46" spans="2:11" x14ac:dyDescent="0.25">
      <c r="B46" s="66" t="s">
        <v>104</v>
      </c>
      <c r="C46" s="65">
        <v>24</v>
      </c>
      <c r="E46" s="65">
        <v>24</v>
      </c>
      <c r="F46" s="65">
        <v>48</v>
      </c>
      <c r="G46" s="65">
        <v>32</v>
      </c>
      <c r="H46" s="65">
        <v>80</v>
      </c>
      <c r="I46" s="65">
        <v>1</v>
      </c>
      <c r="J46" s="65">
        <v>5</v>
      </c>
      <c r="K46" s="66" t="s">
        <v>52</v>
      </c>
    </row>
    <row r="47" spans="2:11" x14ac:dyDescent="0.25">
      <c r="B47" s="66" t="s">
        <v>105</v>
      </c>
      <c r="C47" s="65">
        <v>18</v>
      </c>
      <c r="D47" s="65">
        <v>18</v>
      </c>
      <c r="E47" s="65">
        <v>12</v>
      </c>
      <c r="F47" s="65">
        <v>48</v>
      </c>
      <c r="G47" s="65">
        <v>32</v>
      </c>
      <c r="H47" s="65">
        <v>80</v>
      </c>
      <c r="I47" s="65">
        <v>1</v>
      </c>
      <c r="J47" s="65">
        <v>5</v>
      </c>
      <c r="K47" s="66" t="s">
        <v>53</v>
      </c>
    </row>
    <row r="48" spans="2:11" x14ac:dyDescent="0.25">
      <c r="B48" s="66" t="s">
        <v>106</v>
      </c>
      <c r="C48" s="65">
        <v>24</v>
      </c>
      <c r="F48" s="65">
        <v>24</v>
      </c>
      <c r="G48" s="65">
        <v>16</v>
      </c>
      <c r="H48" s="65">
        <v>40</v>
      </c>
      <c r="I48" s="65">
        <v>1</v>
      </c>
      <c r="J48" s="65">
        <v>5</v>
      </c>
      <c r="K48" s="66" t="s">
        <v>42</v>
      </c>
    </row>
    <row r="49" spans="2:11" x14ac:dyDescent="0.25">
      <c r="B49" s="66" t="s">
        <v>107</v>
      </c>
      <c r="C49" s="65">
        <v>24</v>
      </c>
      <c r="D49" s="65">
        <v>24</v>
      </c>
      <c r="F49" s="65">
        <v>48</v>
      </c>
      <c r="G49" s="65">
        <v>32</v>
      </c>
      <c r="H49" s="65">
        <v>80</v>
      </c>
      <c r="I49" s="65">
        <v>2</v>
      </c>
      <c r="J49" s="65">
        <v>5</v>
      </c>
      <c r="K49" s="66" t="s">
        <v>42</v>
      </c>
    </row>
    <row r="50" spans="2:11" x14ac:dyDescent="0.25">
      <c r="B50" s="66" t="s">
        <v>114</v>
      </c>
      <c r="C50" s="65">
        <v>24</v>
      </c>
      <c r="E50" s="65">
        <v>24</v>
      </c>
      <c r="F50" s="65">
        <v>48</v>
      </c>
      <c r="G50" s="65">
        <v>32</v>
      </c>
      <c r="H50" s="65">
        <v>80</v>
      </c>
      <c r="I50" s="65">
        <v>1</v>
      </c>
      <c r="J50" s="65">
        <v>6</v>
      </c>
      <c r="K50" s="66" t="s">
        <v>54</v>
      </c>
    </row>
    <row r="51" spans="2:11" x14ac:dyDescent="0.25">
      <c r="B51" s="66" t="s">
        <v>115</v>
      </c>
      <c r="C51" s="65">
        <v>12</v>
      </c>
      <c r="E51" s="65">
        <v>36</v>
      </c>
      <c r="F51" s="65">
        <v>48</v>
      </c>
      <c r="G51" s="65">
        <v>32</v>
      </c>
      <c r="H51" s="65">
        <v>80</v>
      </c>
      <c r="I51" s="65">
        <v>1</v>
      </c>
      <c r="J51" s="65">
        <v>6</v>
      </c>
      <c r="K51" s="66" t="s">
        <v>132</v>
      </c>
    </row>
    <row r="52" spans="2:11" x14ac:dyDescent="0.25">
      <c r="B52" s="66" t="s">
        <v>116</v>
      </c>
      <c r="C52" s="65">
        <v>12</v>
      </c>
      <c r="E52" s="65">
        <v>36</v>
      </c>
      <c r="F52" s="65">
        <v>48</v>
      </c>
      <c r="G52" s="65">
        <v>32</v>
      </c>
      <c r="H52" s="65">
        <v>80</v>
      </c>
      <c r="I52" s="65">
        <v>1</v>
      </c>
      <c r="J52" s="65">
        <v>6</v>
      </c>
      <c r="K52" s="66" t="s">
        <v>131</v>
      </c>
    </row>
    <row r="53" spans="2:11" x14ac:dyDescent="0.25">
      <c r="B53" s="66" t="s">
        <v>117</v>
      </c>
      <c r="C53" s="65">
        <v>12</v>
      </c>
      <c r="E53" s="65">
        <v>36</v>
      </c>
      <c r="F53" s="65">
        <v>48</v>
      </c>
      <c r="G53" s="65">
        <v>32</v>
      </c>
      <c r="H53" s="65">
        <v>80</v>
      </c>
      <c r="I53" s="65">
        <v>1</v>
      </c>
      <c r="J53" s="65">
        <v>6</v>
      </c>
      <c r="K53" s="66" t="s">
        <v>131</v>
      </c>
    </row>
    <row r="54" spans="2:11" x14ac:dyDescent="0.25">
      <c r="B54" s="66" t="s">
        <v>118</v>
      </c>
      <c r="C54" s="65">
        <v>24</v>
      </c>
      <c r="E54" s="65">
        <v>12</v>
      </c>
      <c r="F54" s="65">
        <v>36</v>
      </c>
      <c r="G54" s="65">
        <v>24</v>
      </c>
      <c r="H54" s="65">
        <v>60</v>
      </c>
      <c r="I54" s="65">
        <v>1</v>
      </c>
      <c r="J54" s="65">
        <v>6</v>
      </c>
      <c r="K54" s="66" t="s">
        <v>129</v>
      </c>
    </row>
    <row r="55" spans="2:11" x14ac:dyDescent="0.25">
      <c r="B55" s="66" t="s">
        <v>119</v>
      </c>
      <c r="C55" s="65">
        <v>36</v>
      </c>
      <c r="F55" s="65">
        <v>36</v>
      </c>
      <c r="G55" s="65">
        <v>24</v>
      </c>
      <c r="H55" s="65">
        <v>60</v>
      </c>
      <c r="I55" s="65">
        <v>1</v>
      </c>
      <c r="J55" s="65">
        <v>6</v>
      </c>
      <c r="K55" s="66" t="s">
        <v>55</v>
      </c>
    </row>
    <row r="56" spans="2:11" x14ac:dyDescent="0.25">
      <c r="B56" s="66" t="s">
        <v>120</v>
      </c>
      <c r="C56" s="65">
        <v>24</v>
      </c>
      <c r="E56" s="65">
        <v>12</v>
      </c>
      <c r="F56" s="65">
        <v>36</v>
      </c>
      <c r="G56" s="65">
        <v>24</v>
      </c>
      <c r="H56" s="65">
        <v>60</v>
      </c>
      <c r="I56" s="65">
        <v>1</v>
      </c>
      <c r="J56" s="65">
        <v>6</v>
      </c>
      <c r="K56" s="66" t="s">
        <v>56</v>
      </c>
    </row>
    <row r="57" spans="2:11" x14ac:dyDescent="0.25">
      <c r="B57" s="66" t="s">
        <v>121</v>
      </c>
      <c r="C57" s="65">
        <v>24</v>
      </c>
      <c r="E57" s="65">
        <v>12</v>
      </c>
      <c r="F57" s="65">
        <v>36</v>
      </c>
      <c r="G57" s="65">
        <v>24</v>
      </c>
      <c r="H57" s="65">
        <v>60</v>
      </c>
      <c r="I57" s="65">
        <v>1</v>
      </c>
      <c r="J57" s="65">
        <v>6</v>
      </c>
      <c r="K57" s="66" t="s">
        <v>56</v>
      </c>
    </row>
    <row r="58" spans="2:11" x14ac:dyDescent="0.25">
      <c r="B58" s="66" t="s">
        <v>122</v>
      </c>
      <c r="C58" s="65">
        <v>12</v>
      </c>
      <c r="E58" s="65">
        <v>60</v>
      </c>
      <c r="F58" s="65">
        <v>72</v>
      </c>
      <c r="G58" s="65">
        <v>48</v>
      </c>
      <c r="H58" s="65">
        <v>120</v>
      </c>
      <c r="I58" s="65">
        <v>1</v>
      </c>
      <c r="J58" s="65">
        <v>6</v>
      </c>
      <c r="K58" s="66" t="s">
        <v>42</v>
      </c>
    </row>
    <row r="59" spans="2:11" x14ac:dyDescent="0.25">
      <c r="B59" s="66" t="s">
        <v>123</v>
      </c>
      <c r="C59" s="65">
        <v>24</v>
      </c>
      <c r="F59" s="65">
        <v>24</v>
      </c>
      <c r="G59" s="65">
        <v>16</v>
      </c>
      <c r="H59" s="65">
        <v>40</v>
      </c>
      <c r="I59" s="65">
        <v>1</v>
      </c>
      <c r="J59" s="65">
        <v>6</v>
      </c>
      <c r="K59" s="66" t="s">
        <v>42</v>
      </c>
    </row>
    <row r="60" spans="2:11" x14ac:dyDescent="0.25">
      <c r="B60" s="66" t="s">
        <v>124</v>
      </c>
      <c r="C60" s="65">
        <v>24</v>
      </c>
      <c r="F60" s="65">
        <v>24</v>
      </c>
      <c r="G60" s="65">
        <v>16</v>
      </c>
      <c r="H60" s="65">
        <v>40</v>
      </c>
      <c r="I60" s="65">
        <v>1</v>
      </c>
      <c r="J60" s="65">
        <v>6</v>
      </c>
      <c r="K60" s="66" t="s">
        <v>42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1ere Annee</vt:lpstr>
      <vt:lpstr>2eme Annee</vt:lpstr>
      <vt:lpstr>3eme Année</vt:lpstr>
      <vt:lpstr>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Abdoulaye</cp:lastModifiedBy>
  <dcterms:created xsi:type="dcterms:W3CDTF">2019-06-14T14:57:57Z</dcterms:created>
  <dcterms:modified xsi:type="dcterms:W3CDTF">2022-03-07T14:24:01Z</dcterms:modified>
</cp:coreProperties>
</file>