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Vandy_Drive\Github\randy-seoul-bike\"/>
    </mc:Choice>
  </mc:AlternateContent>
  <xr:revisionPtr revIDLastSave="0" documentId="13_ncr:1_{206D443E-E116-4E48-A46E-ED28778B72F1}" xr6:coauthVersionLast="44" xr6:coauthVersionMax="44" xr10:uidLastSave="{00000000-0000-0000-0000-000000000000}"/>
  <bookViews>
    <workbookView xWindow="-108" yWindow="-108" windowWidth="23256" windowHeight="13176" tabRatio="507" xr2:uid="{00000000-000D-0000-FFFF-FFFF00000000}"/>
  </bookViews>
  <sheets>
    <sheet name="대여소현황" sheetId="1" r:id="rId1"/>
    <sheet name="구별대여소" sheetId="3" r:id="rId2"/>
  </sheets>
  <definedNames>
    <definedName name="_xlnm._FilterDatabase" localSheetId="0" hidden="1">대여소현황!$A$1:$H$1542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42" i="1" l="1"/>
  <c r="H851" i="1" l="1"/>
  <c r="H1458" i="1" l="1"/>
  <c r="H380" i="1" l="1"/>
  <c r="H1490" i="1"/>
  <c r="H362" i="1"/>
  <c r="H394" i="1" l="1"/>
  <c r="H1472" i="1"/>
  <c r="H1360" i="1"/>
  <c r="H1481" i="1"/>
  <c r="H573" i="1"/>
  <c r="H862" i="1"/>
  <c r="H191" i="1"/>
  <c r="H187" i="1"/>
  <c r="H316" i="1"/>
  <c r="H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<sst xmlns="http://schemas.openxmlformats.org/spreadsheetml/2006/main" count="4948" uniqueCount="3188">
  <si>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</si>
  <si>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</si>
  <si>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</si>
  <si>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</si>
  <si>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</si>
  <si>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</si>
  <si>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</si>
  <si>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</si>
  <si>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</si>
  <si>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</si>
  <si>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</si>
  <si>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</si>
  <si>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</si>
  <si>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</si>
  <si>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</si>
  <si>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</si>
  <si>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</si>
  <si>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</si>
  <si>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</si>
  <si>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</si>
  <si>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</si>
  <si>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</si>
  <si>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</si>
  <si>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</si>
  <si>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</si>
  <si>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</si>
  <si>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</si>
  <si>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</si>
  <si>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</si>
  <si>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</si>
  <si>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</si>
  <si>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</si>
  <si>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</si>
  <si>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</si>
  <si>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</si>
  <si>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</si>
  <si>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</si>
  <si>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</si>
  <si>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</si>
  <si>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</si>
  <si>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</si>
  <si>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</si>
  <si>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</si>
  <si>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</si>
  <si>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</si>
  <si>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</si>
  <si>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</si>
  <si>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</si>
  <si>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</si>
  <si>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</si>
  <si>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</si>
  <si>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</si>
  <si>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</si>
  <si>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</si>
  <si>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</si>
  <si>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</si>
  <si>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</si>
  <si>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</si>
  <si>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</si>
  <si>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</si>
  <si>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</si>
  <si>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</si>
  <si>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</si>
  <si>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</si>
  <si>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</si>
  <si>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</si>
  <si>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</si>
  <si>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</si>
  <si>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</si>
  <si>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</si>
  <si>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</si>
  <si>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</si>
  <si>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</si>
  <si>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</si>
  <si>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</si>
  <si>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</si>
  <si>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</si>
  <si>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</si>
  <si>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</si>
  <si>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</si>
  <si>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</si>
  <si>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</si>
  <si>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</si>
  <si>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</si>
  <si>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</si>
  <si>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</si>
  <si>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</si>
  <si>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</si>
  <si>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</si>
  <si>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</si>
  <si>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</si>
  <si>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</si>
  <si>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</si>
  <si>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</si>
  <si>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</si>
  <si>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</si>
  <si>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</si>
  <si>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</si>
  <si>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</si>
  <si>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</si>
  <si>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</si>
  <si>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</si>
  <si>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</si>
  <si>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</si>
  <si>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</si>
  <si>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</si>
  <si>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</si>
  <si>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</si>
  <si>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</si>
  <si>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</si>
  <si>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</si>
  <si>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</si>
  <si>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</si>
  <si>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</si>
  <si>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</si>
  <si>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</si>
  <si>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</si>
  <si>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</si>
  <si>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</si>
  <si>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</si>
  <si>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</si>
  <si>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</si>
  <si>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</si>
  <si>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</si>
  <si>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</si>
  <si>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</si>
  <si>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</si>
  <si>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</si>
  <si>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</si>
  <si>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</si>
  <si>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</si>
  <si>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</si>
  <si>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</si>
  <si>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</si>
  <si>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</si>
  <si>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</si>
  <si>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</si>
  <si>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</si>
  <si>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</si>
  <si>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</si>
  <si>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</si>
  <si>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</si>
  <si>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</si>
  <si>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</si>
  <si>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</si>
  <si>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</si>
  <si>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</si>
  <si>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</si>
  <si>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</si>
  <si>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</si>
  <si>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</si>
  <si>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</si>
  <si>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</si>
  <si>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</si>
  <si>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</si>
  <si>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</si>
  <si>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</si>
  <si>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</si>
  <si>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</si>
  <si>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</si>
  <si>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</si>
  <si>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</si>
  <si>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</si>
  <si>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</si>
  <si>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</si>
  <si>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</si>
  <si>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</si>
  <si>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</si>
  <si>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</si>
  <si>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</si>
  <si>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</si>
  <si>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</si>
  <si>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</si>
  <si>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</si>
  <si>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</si>
  <si>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</si>
  <si>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</si>
  <si>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</si>
  <si>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</si>
  <si>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</si>
  <si>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</si>
  <si>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</si>
  <si>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</si>
  <si>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</si>
  <si>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</si>
  <si>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</si>
  <si>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</si>
  <si>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</si>
  <si>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</si>
  <si>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</si>
  <si>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</si>
  <si>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</si>
  <si>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</si>
  <si>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</si>
  <si>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</si>
  <si>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</si>
  <si>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</si>
  <si>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</si>
  <si>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</si>
  <si>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</si>
  <si>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</si>
  <si>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</si>
  <si>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</si>
  <si>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</si>
  <si>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</si>
  <si>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</si>
  <si>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</si>
  <si>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</si>
  <si>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</si>
  <si>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</si>
  <si>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</si>
  <si>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</si>
  <si>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</si>
  <si>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</si>
  <si>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</si>
  <si>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</si>
  <si>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</si>
  <si>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</si>
  <si>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</si>
  <si>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</si>
  <si>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</si>
  <si>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</si>
  <si>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</si>
  <si>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</si>
  <si>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</si>
  <si>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</si>
  <si>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</si>
  <si>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</si>
  <si>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</si>
  <si>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</si>
  <si>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</si>
  <si>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</si>
  <si>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</si>
  <si>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</si>
  <si>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</si>
  <si>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</si>
  <si>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</si>
  <si>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</si>
  <si>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</si>
  <si>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</si>
  <si>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</si>
  <si>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</si>
  <si>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</si>
  <si>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</si>
  <si>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</si>
  <si>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</si>
  <si>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</si>
  <si>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</si>
  <si>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</si>
  <si>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</si>
  <si>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</si>
  <si>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</si>
  <si>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</si>
  <si>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</si>
  <si>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</si>
  <si>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</si>
  <si>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</si>
  <si>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</si>
  <si>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</si>
  <si>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</si>
  <si>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</si>
  <si>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</si>
  <si>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</si>
  <si>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</si>
  <si>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</si>
  <si>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</si>
  <si>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</si>
  <si>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</si>
  <si>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</si>
  <si>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</si>
  <si>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</si>
  <si>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</si>
  <si>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</si>
  <si>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</si>
  <si>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</si>
  <si>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</si>
  <si>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</si>
  <si>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</si>
  <si>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</si>
  <si>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</si>
  <si>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</si>
  <si>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</si>
  <si>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</si>
  <si>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</si>
  <si>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</si>
  <si>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</si>
  <si>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</si>
  <si>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</si>
  <si>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</si>
  <si>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</si>
  <si>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</si>
  <si>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</si>
  <si>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</si>
  <si>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</si>
  <si>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</si>
  <si>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</si>
  <si>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</si>
  <si>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</si>
  <si>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</si>
  <si>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</si>
  <si>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</si>
  <si>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</si>
  <si>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</si>
  <si>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</si>
  <si>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</si>
  <si>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</si>
  <si>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</si>
  <si>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</si>
  <si>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</si>
  <si>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</si>
  <si>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</si>
  <si>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</si>
  <si>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</si>
  <si>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</si>
  <si>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</si>
  <si>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</si>
  <si>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</si>
  <si>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</si>
  <si>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</si>
  <si>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</si>
  <si>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</si>
  <si>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</si>
  <si>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</si>
  <si>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</si>
  <si>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</si>
  <si>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</si>
  <si>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</si>
  <si>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</si>
  <si>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</si>
  <si>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</si>
  <si>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</si>
  <si>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</si>
  <si>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</si>
  <si>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</si>
  <si>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</si>
  <si>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</si>
  <si>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</si>
  <si>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</si>
  <si>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</si>
  <si>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</si>
  <si>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</si>
  <si>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</si>
  <si>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</si>
  <si>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</si>
  <si>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</si>
  <si>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</si>
  <si>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</si>
  <si>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</si>
  <si>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</si>
  <si>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</si>
  <si>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</si>
  <si>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</si>
  <si>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</si>
  <si>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</si>
  <si>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</si>
  <si>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</si>
  <si>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</si>
  <si>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</si>
  <si>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</si>
  <si>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</si>
  <si>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</si>
  <si>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</si>
  <si>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</si>
  <si>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</si>
  <si>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</si>
  <si>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</si>
  <si>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</si>
  <si>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</si>
  <si>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</si>
  <si>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</si>
  <si>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</si>
  <si>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</si>
  <si>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</si>
  <si>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</si>
  <si>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</si>
  <si>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</si>
  <si>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</si>
  <si>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</si>
  <si>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</si>
  <si>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</si>
  <si>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</si>
  <si>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</si>
  <si>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</si>
  <si>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</si>
  <si>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</si>
  <si>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</si>
  <si>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</si>
  <si>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</si>
  <si>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</si>
  <si>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</si>
  <si>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</si>
  <si>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</si>
  <si>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</si>
  <si>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</si>
  <si>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</si>
  <si>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</si>
  <si>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</si>
  <si>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</si>
  <si>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</si>
  <si>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</si>
  <si>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</si>
  <si>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</si>
  <si>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</si>
  <si>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</si>
  <si>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</si>
  <si>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</si>
  <si>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</si>
  <si>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</si>
  <si>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</si>
  <si>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</si>
  <si>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</si>
  <si>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</si>
  <si>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</si>
  <si>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</si>
  <si>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</si>
  <si>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</si>
  <si>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</si>
  <si>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</si>
  <si>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</si>
  <si>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</si>
  <si>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</si>
  <si>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</si>
  <si>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</si>
  <si>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</si>
  <si>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</si>
  <si>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</si>
  <si>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</si>
  <si>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</si>
  <si>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</si>
  <si>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</si>
  <si>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</si>
  <si>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</si>
  <si>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</si>
  <si>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</si>
  <si>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</si>
  <si>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</si>
  <si>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</si>
  <si>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</si>
  <si>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</si>
  <si>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</si>
  <si>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</si>
  <si>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</si>
  <si>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</si>
  <si>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</si>
  <si>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</si>
  <si>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</si>
  <si>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</si>
  <si>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</si>
  <si>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</si>
  <si>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</si>
  <si>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</si>
  <si>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</si>
  <si>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</si>
  <si>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</si>
  <si>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</si>
  <si>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</si>
  <si>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</si>
  <si>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</si>
  <si>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</si>
  <si>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</si>
  <si>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</si>
  <si>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</si>
  <si>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</si>
  <si>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</si>
  <si>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</si>
  <si>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</si>
  <si>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</si>
  <si>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</si>
  <si>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</si>
  <si>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</si>
  <si>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</si>
  <si>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</si>
  <si>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</si>
  <si>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</si>
  <si>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</si>
  <si>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</si>
  <si>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</si>
  <si>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</si>
  <si>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</si>
  <si>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</si>
  <si>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</si>
  <si>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</si>
  <si>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</si>
  <si>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</si>
  <si>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</si>
  <si>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</si>
  <si>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</si>
  <si>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</si>
  <si>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</si>
  <si>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</si>
  <si>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</si>
  <si>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</si>
  <si>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</si>
  <si>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</si>
  <si>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</si>
  <si>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</si>
  <si>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</si>
  <si>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</si>
  <si>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</si>
  <si>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</si>
  <si>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</si>
  <si>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</si>
  <si>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</si>
  <si>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</si>
  <si>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</si>
  <si>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</si>
  <si>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</si>
  <si>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</si>
  <si>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</si>
  <si>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</si>
  <si>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</si>
  <si>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</si>
  <si>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</si>
  <si>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</si>
  <si>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</si>
  <si>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</si>
  <si>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</si>
  <si>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</si>
  <si>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</si>
  <si>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</si>
  <si>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</si>
  <si>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</si>
  <si>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</si>
  <si>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</si>
  <si>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</si>
  <si>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</si>
  <si>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</si>
  <si>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</si>
  <si>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</si>
  <si>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</si>
  <si>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</si>
  <si>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</si>
  <si>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</si>
  <si>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</si>
  <si>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</si>
  <si>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</si>
  <si>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</si>
  <si>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</si>
  <si>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</si>
  <si>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</si>
  <si>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</si>
  <si>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</si>
  <si>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</si>
  <si>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</si>
  <si>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</si>
  <si>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</si>
  <si>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</si>
  <si>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</si>
  <si>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</si>
  <si>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</si>
  <si>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</si>
  <si>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</si>
  <si>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</si>
  <si>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</si>
  <si>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</si>
  <si>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</si>
  <si>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</si>
  <si>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</si>
  <si>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</si>
  <si>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</si>
  <si>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</si>
  <si>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</si>
  <si>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</si>
  <si>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</si>
  <si>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</si>
  <si>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</si>
  <si>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</si>
  <si>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</si>
  <si>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</si>
  <si>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</si>
  <si>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</si>
  <si>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</si>
  <si>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</si>
  <si>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</si>
  <si>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</si>
  <si>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</si>
  <si>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</si>
  <si>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</si>
  <si>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</si>
  <si>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</si>
  <si>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</si>
  <si>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</si>
  <si>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</si>
  <si>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</si>
  <si>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</si>
  <si>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</si>
  <si>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</si>
  <si>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</si>
  <si>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</si>
  <si>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</si>
  <si>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</si>
  <si>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</si>
  <si>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</si>
  <si>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</si>
  <si>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</si>
  <si>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</si>
  <si>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</si>
  <si>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</si>
  <si>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</si>
  <si>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</si>
  <si>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</si>
  <si>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</si>
  <si>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</si>
  <si>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</si>
  <si>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</si>
  <si>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</si>
  <si>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</si>
  <si>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</si>
  <si>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</si>
  <si>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</si>
  <si>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</si>
  <si>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</si>
  <si>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</si>
  <si>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</si>
  <si>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</si>
  <si>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</si>
  <si>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</si>
  <si>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</si>
  <si>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</si>
  <si>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</si>
  <si>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</si>
  <si>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</si>
  <si>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</si>
  <si>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</si>
  <si>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</si>
  <si>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</si>
  <si>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</si>
  <si>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</si>
  <si>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</si>
  <si>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</si>
  <si>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</si>
  <si>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</si>
  <si>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</si>
  <si>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</si>
  <si>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</si>
  <si>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</si>
  <si>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</si>
  <si>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</si>
  <si>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</si>
  <si>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</si>
  <si>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</si>
  <si>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</si>
  <si>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</si>
  <si>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</si>
  <si>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</si>
  <si>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</si>
  <si>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</si>
  <si>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</si>
  <si>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</si>
  <si>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</si>
  <si>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</si>
  <si>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</si>
  <si>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</si>
  <si>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</si>
  <si>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</si>
  <si>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</si>
  <si>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</si>
  <si>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</si>
  <si>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</si>
  <si>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</si>
  <si>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</si>
  <si>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</si>
  <si>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</si>
  <si>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</si>
  <si>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</si>
  <si>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</si>
  <si>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</si>
  <si>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</si>
  <si>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</si>
  <si>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</si>
  <si>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</si>
  <si>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</si>
  <si>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</si>
  <si>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</si>
  <si>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</si>
  <si>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</si>
  <si>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</si>
  <si>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</si>
  <si>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</si>
  <si>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</si>
  <si>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</si>
  <si>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</si>
  <si>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</si>
  <si>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</si>
  <si>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</si>
  <si>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</si>
  <si>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</si>
  <si>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</si>
  <si>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</si>
  <si>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</si>
  <si>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</si>
  <si>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</si>
  <si>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</si>
  <si>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</si>
  <si>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</si>
  <si>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</si>
  <si>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</si>
  <si>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</si>
  <si>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</si>
  <si>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</si>
  <si>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</si>
  <si>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</si>
  <si>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</si>
  <si>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</si>
  <si>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</si>
  <si>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</si>
  <si>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</si>
  <si>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</si>
  <si>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</si>
  <si>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</si>
  <si>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</si>
  <si>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</si>
  <si>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</si>
  <si>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</si>
  <si>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</si>
  <si>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</si>
  <si>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</si>
  <si>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</si>
  <si>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</si>
  <si>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</si>
  <si>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</si>
  <si>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</si>
  <si>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</si>
  <si>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</si>
  <si>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</si>
  <si>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</si>
  <si>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</si>
  <si>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</si>
  <si>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</si>
  <si>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</si>
  <si>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</si>
  <si>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</si>
  <si>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</si>
  <si>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</si>
  <si>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</si>
  <si>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</si>
  <si>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</si>
  <si>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</si>
  <si>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</si>
  <si>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</si>
  <si>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</si>
  <si>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</si>
  <si>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</si>
  <si>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</si>
  <si>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</si>
  <si>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</si>
  <si>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</si>
  <si>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</si>
  <si>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</si>
  <si>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</si>
  <si>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</si>
  <si>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</si>
  <si>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</si>
  <si>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</si>
  <si>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</si>
  <si>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</si>
  <si>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</si>
  <si>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</si>
  <si>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</si>
  <si>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</si>
  <si>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</si>
  <si>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</si>
  <si>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</si>
  <si>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</si>
  <si>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</si>
  <si>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</si>
  <si>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</si>
  <si>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</si>
  <si>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</si>
  <si>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</si>
  <si>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</si>
  <si>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</si>
  <si>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</si>
  <si>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</si>
  <si>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</si>
  <si>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</si>
  <si>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</si>
  <si>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</si>
  <si>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</si>
  <si>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</si>
  <si>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</si>
  <si>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</si>
  <si>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</si>
  <si>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</si>
  <si>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</si>
  <si>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</si>
  <si>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</si>
  <si>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</si>
  <si>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</si>
  <si>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</si>
  <si>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</si>
  <si>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</si>
  <si>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</si>
  <si>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</si>
  <si>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</si>
  <si>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</si>
  <si>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</si>
  <si>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</si>
  <si>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</si>
  <si>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</si>
  <si>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</si>
  <si>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</si>
  <si>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</si>
  <si>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</si>
  <si>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</si>
  <si>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</si>
  <si>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</si>
  <si>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</si>
  <si>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</si>
  <si>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</si>
  <si>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</si>
  <si>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</si>
  <si>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</si>
  <si>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</si>
  <si>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</si>
  <si>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</si>
  <si>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</si>
  <si>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</si>
  <si>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</si>
  <si>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</si>
  <si>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</si>
  <si>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</si>
  <si>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</si>
  <si>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</si>
  <si>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</si>
  <si>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</si>
  <si>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</si>
  <si>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</si>
  <si>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</si>
  <si>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</si>
  <si>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</si>
  <si>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</si>
  <si>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</si>
  <si>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</si>
  <si>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</si>
  <si>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</si>
  <si>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</si>
  <si>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</si>
  <si>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</si>
  <si>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</si>
  <si>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</si>
  <si>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</si>
  <si>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</si>
  <si>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</si>
  <si>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</si>
  <si>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</si>
  <si>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</si>
  <si>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</si>
  <si>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</si>
  <si>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</si>
  <si>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</si>
  <si>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</si>
  <si>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</si>
  <si>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</si>
  <si>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</si>
  <si>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</si>
  <si>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</si>
  <si>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</si>
  <si>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</si>
  <si>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</si>
  <si>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</si>
  <si>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</si>
  <si>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</si>
  <si>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</si>
  <si>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</si>
  <si>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</si>
  <si>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</si>
  <si>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</si>
  <si>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</si>
  <si>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</si>
  <si>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</si>
  <si>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</si>
  <si>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</si>
  <si>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</si>
  <si>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</si>
  <si>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</si>
  <si>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</si>
  <si>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</si>
  <si>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</si>
  <si>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</si>
  <si>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</si>
  <si>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</si>
  <si>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</si>
  <si>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</si>
  <si>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</si>
  <si>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</si>
  <si>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</si>
  <si>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</si>
  <si>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</si>
  <si>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</si>
  <si>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</si>
  <si>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</si>
  <si>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</si>
  <si>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</si>
  <si>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</si>
  <si>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</si>
  <si>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</si>
  <si>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</si>
  <si>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</si>
  <si>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</si>
  <si>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</si>
  <si>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</si>
  <si>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</si>
  <si>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</si>
  <si>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</si>
  <si>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</si>
  <si>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</si>
  <si>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</si>
  <si>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</si>
  <si>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</si>
  <si>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</si>
  <si>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</si>
  <si>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</si>
  <si>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</si>
  <si>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</si>
  <si>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</si>
  <si>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</si>
  <si>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</si>
  <si>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</si>
  <si>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</si>
  <si>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</si>
  <si>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</si>
  <si>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</si>
  <si>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</si>
  <si>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</si>
  <si>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</si>
  <si>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</si>
  <si>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</si>
  <si>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</si>
  <si>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</si>
  <si>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</si>
  <si>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</si>
  <si>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</si>
  <si>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</si>
  <si>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</si>
  <si>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</si>
  <si>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</si>
  <si>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</si>
  <si>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</si>
  <si>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</si>
  <si>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</si>
  <si>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</si>
  <si>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</si>
  <si>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</si>
  <si>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</si>
  <si>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</si>
  <si>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</si>
  <si>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</si>
  <si>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</si>
  <si>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</si>
  <si>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</si>
  <si>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</si>
  <si>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</si>
  <si>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</si>
  <si>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</si>
  <si>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</si>
  <si>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</si>
  <si>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</si>
  <si>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</si>
  <si>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</si>
  <si>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</si>
  <si>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</si>
  <si>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</si>
  <si>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</si>
  <si>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</si>
  <si>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</si>
  <si>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</si>
  <si>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</si>
  <si>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</si>
  <si>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</si>
  <si>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</si>
  <si>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</si>
  <si>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</si>
  <si>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</si>
  <si>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</si>
  <si>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</si>
  <si>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</si>
  <si>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</si>
  <si>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</si>
  <si>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</si>
  <si>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</si>
  <si>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</si>
  <si>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</si>
  <si>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</si>
  <si>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</si>
  <si>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</si>
  <si>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</si>
  <si>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</si>
  <si>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</si>
  <si>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</si>
  <si>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</si>
  <si>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</si>
  <si>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</si>
  <si>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</si>
  <si>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</si>
  <si>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</si>
  <si>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</si>
  <si>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</si>
  <si>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</si>
  <si>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</si>
  <si>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</si>
  <si>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</si>
  <si>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</si>
  <si>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</si>
  <si>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</si>
  <si>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</si>
  <si>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</si>
  <si>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</si>
  <si>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</si>
  <si>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</si>
  <si>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</si>
  <si>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</si>
  <si>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</si>
  <si>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</si>
  <si>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</si>
  <si>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</si>
  <si>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</si>
  <si>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</si>
  <si>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</si>
  <si>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</si>
  <si>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</si>
  <si>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</si>
  <si>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</si>
  <si>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</si>
  <si>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</si>
  <si>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</si>
  <si>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</si>
  <si>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</si>
  <si>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</si>
  <si>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</si>
  <si>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</si>
  <si>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</si>
  <si>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</si>
  <si>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</si>
  <si>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</si>
  <si>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</si>
  <si>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</si>
  <si>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</si>
  <si>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</si>
  <si>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</si>
  <si>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</si>
  <si>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</si>
  <si>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</si>
  <si>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</si>
  <si>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</si>
  <si>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</si>
  <si>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</si>
  <si>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</si>
  <si>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</si>
  <si>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</si>
  <si>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</si>
  <si>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</si>
  <si>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</si>
  <si>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</si>
  <si>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</si>
  <si>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</si>
  <si>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</si>
  <si>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</si>
  <si>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</si>
  <si>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</si>
  <si>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</si>
  <si>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</si>
  <si>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</si>
  <si>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</si>
  <si>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</si>
  <si>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</si>
  <si>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</si>
  <si>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</si>
  <si>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</si>
  <si>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</si>
  <si>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</si>
  <si>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</si>
  <si>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</si>
  <si>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</si>
  <si>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</si>
  <si>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</si>
  <si>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</si>
  <si>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</si>
  <si>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</si>
  <si>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</si>
  <si>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</si>
  <si>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</si>
  <si>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</si>
  <si>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</si>
  <si>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</si>
  <si>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</si>
  <si>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</si>
  <si>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</si>
  <si>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</si>
  <si>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</si>
  <si>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</si>
  <si>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</si>
  <si>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</si>
  <si>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</si>
  <si>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</si>
  <si>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</si>
  <si>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</si>
  <si>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</si>
  <si>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</si>
  <si>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</si>
  <si>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</si>
  <si>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</si>
  <si>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</si>
  <si>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</si>
  <si>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</si>
  <si>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</si>
  <si>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</si>
  <si>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</si>
  <si>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</si>
  <si>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</si>
  <si>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</si>
  <si>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</si>
  <si>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</si>
  <si>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</si>
  <si>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</si>
  <si>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</si>
  <si>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</si>
  <si>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</si>
  <si>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</si>
  <si>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</si>
  <si>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</si>
  <si>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</si>
  <si>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</si>
  <si>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</si>
  <si>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</si>
  <si>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</si>
  <si>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</si>
  <si>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</si>
  <si>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</si>
  <si>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</si>
  <si>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</si>
  <si>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</si>
  <si>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</si>
  <si>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</si>
  <si>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</si>
  <si>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</si>
  <si>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</si>
  <si>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</si>
  <si>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</si>
  <si>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</si>
  <si>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</si>
  <si>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</si>
  <si>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</si>
  <si>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</si>
  <si>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</si>
  <si>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</si>
  <si>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</si>
  <si>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</si>
  <si>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</si>
  <si>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</si>
  <si>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</si>
  <si>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</si>
  <si>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</si>
  <si>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</si>
  <si>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</si>
  <si>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</si>
  <si>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</si>
  <si>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</si>
  <si>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</si>
  <si>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</si>
  <si>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</si>
  <si>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</si>
  <si>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</si>
  <si>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</si>
  <si>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</si>
  <si>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</si>
  <si>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</si>
  <si>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</si>
  <si>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</si>
  <si>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</si>
  <si>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</si>
  <si>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</si>
  <si>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</si>
  <si>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</si>
  <si>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</si>
  <si>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</si>
  <si>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</si>
  <si>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</si>
  <si>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</si>
  <si>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</si>
  <si>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</si>
  <si>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</si>
  <si>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</si>
  <si>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</si>
  <si>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</si>
  <si>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</si>
  <si>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</si>
  <si>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</si>
  <si>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</si>
  <si>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</si>
  <si>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</si>
  <si>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</si>
  <si>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</si>
  <si>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</si>
  <si>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</si>
  <si>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</si>
  <si>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</si>
  <si>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</si>
  <si>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</si>
  <si>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</si>
  <si>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</si>
  <si>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</si>
  <si>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</si>
  <si>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</si>
  <si>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</si>
  <si>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</si>
  <si>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</si>
  <si>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</si>
  <si>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</si>
  <si>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</si>
  <si>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</si>
  <si>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</si>
  <si>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</si>
  <si>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</si>
  <si>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</si>
  <si>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</si>
  <si>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</si>
  <si>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</si>
  <si>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</si>
  <si>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</si>
  <si>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</si>
  <si>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</si>
  <si>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</si>
  <si>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</si>
  <si>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</si>
  <si>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</si>
  <si>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</si>
  <si>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</si>
  <si>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</si>
  <si>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</si>
  <si>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</si>
  <si>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</si>
  <si>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</si>
  <si>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</si>
  <si>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</si>
  <si>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</si>
  <si>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</si>
  <si>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</si>
  <si>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</si>
  <si>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</si>
  <si>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</si>
  <si>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</si>
  <si>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</si>
  <si>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</si>
  <si>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</si>
  <si>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</si>
  <si>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</si>
  <si>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</si>
  <si>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</si>
  <si>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</si>
  <si>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</si>
  <si>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</si>
  <si>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</si>
  <si>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</si>
  <si>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</si>
  <si>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</si>
  <si>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</si>
  <si>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</si>
  <si>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</si>
  <si>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</si>
  <si>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</si>
  <si>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</si>
  <si>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</si>
  <si>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</si>
  <si>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</si>
  <si>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</si>
  <si>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</si>
  <si>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</si>
  <si>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</si>
  <si>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</si>
  <si>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</si>
  <si>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</si>
  <si>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</si>
  <si>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</si>
  <si>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</si>
  <si>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</si>
  <si>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</si>
  <si>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</si>
  <si>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</si>
  <si>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</si>
  <si>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</si>
  <si>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</si>
  <si>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</si>
  <si>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</si>
  <si>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</si>
  <si>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</si>
  <si>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</si>
  <si>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</si>
  <si>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</si>
  <si>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</si>
  <si>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</si>
  <si>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</si>
  <si>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</si>
  <si>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</si>
  <si>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</si>
  <si>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</si>
  <si>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</si>
  <si>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</si>
  <si>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</si>
  <si>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</si>
  <si>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</si>
  <si>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</si>
  <si>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</si>
  <si>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</si>
  <si>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</si>
  <si>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</si>
  <si>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</si>
  <si>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</si>
  <si>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</si>
  <si>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</si>
  <si>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</si>
  <si>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</si>
  <si>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</si>
  <si>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</si>
  <si>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</si>
  <si>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</si>
  <si>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</si>
  <si>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</si>
  <si>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</si>
  <si>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</si>
  <si>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</si>
  <si>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</si>
  <si>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</si>
  <si>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</si>
  <si>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</si>
  <si>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</si>
  <si>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</si>
  <si>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</si>
  <si>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</si>
  <si>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</si>
  <si>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</si>
  <si>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</si>
  <si>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</si>
  <si>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</si>
  <si>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</si>
  <si>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</si>
  <si>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</si>
  <si>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</si>
  <si>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</si>
  <si>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</si>
  <si>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</si>
  <si>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</si>
  <si>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</si>
  <si>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</si>
  <si>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</si>
  <si>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</si>
  <si>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</si>
  <si>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</si>
  <si>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</si>
  <si>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</si>
  <si>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</si>
  <si>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</si>
  <si>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</si>
  <si>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</si>
  <si>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</si>
  <si>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</si>
  <si>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</si>
  <si>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</si>
  <si>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</si>
  <si>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</si>
  <si>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</si>
  <si>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</si>
  <si>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</si>
  <si>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</si>
  <si>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</si>
  <si>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</si>
  <si>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</si>
  <si>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</si>
  <si>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</si>
  <si>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</si>
  <si>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</si>
  <si>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</si>
  <si>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</si>
  <si>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</si>
  <si>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</si>
  <si>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</si>
  <si>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</si>
  <si>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</si>
  <si>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</si>
  <si>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</si>
  <si>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</si>
  <si>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</si>
  <si>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</si>
  <si>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</si>
  <si>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</si>
  <si>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</si>
  <si>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</si>
  <si>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</si>
  <si>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</si>
  <si>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</si>
  <si>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</si>
  <si>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</si>
  <si>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</si>
  <si>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</si>
  <si>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</si>
  <si>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</si>
  <si>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</si>
  <si>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</si>
  <si>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</si>
  <si>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</si>
  <si>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</si>
  <si>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</si>
  <si>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</si>
  <si>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</si>
  <si>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</si>
  <si>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</si>
  <si>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</si>
  <si>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</si>
  <si>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</si>
  <si>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</si>
  <si>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</si>
  <si>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</si>
  <si>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</si>
  <si>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</si>
  <si>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</si>
  <si>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</si>
  <si>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</si>
  <si>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</si>
  <si>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</si>
  <si>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</si>
  <si>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</si>
  <si>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</si>
  <si>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</si>
  <si>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</si>
  <si>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</si>
  <si>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</si>
  <si>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</si>
  <si>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</si>
  <si>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</si>
  <si>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</si>
  <si>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</si>
  <si>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</si>
  <si>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</si>
  <si>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</si>
  <si>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</si>
  <si>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</si>
  <si>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</si>
  <si>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</si>
  <si>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</si>
  <si>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</si>
  <si>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</si>
  <si>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</si>
  <si>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</si>
  <si>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</si>
  <si>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</si>
  <si>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</si>
  <si>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</si>
  <si>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</si>
  <si>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</si>
  <si>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</si>
  <si>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</si>
  <si>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</si>
  <si>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</si>
  <si>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</si>
  <si>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</si>
  <si>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</si>
  <si>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</si>
  <si>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</si>
  <si>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</si>
  <si>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</si>
  <si>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</si>
  <si>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</si>
  <si>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</si>
  <si>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</si>
  <si>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</si>
  <si>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</si>
  <si>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</si>
  <si>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</si>
  <si>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</si>
  <si>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</si>
  <si>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</si>
  <si>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</si>
  <si>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</si>
  <si>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</si>
  <si>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</si>
  <si>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</si>
  <si>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</si>
  <si>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</si>
  <si>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</si>
  <si>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</si>
  <si>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</si>
  <si>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</si>
  <si>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</si>
  <si>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</si>
  <si>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</si>
  <si>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</si>
  <si>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</si>
  <si>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</si>
  <si>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</si>
  <si>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</si>
  <si>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</si>
  <si>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</si>
  <si>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</si>
  <si>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</si>
  <si>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</si>
  <si>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</si>
  <si>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</si>
  <si>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</si>
  <si>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</si>
  <si>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</si>
  <si>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</si>
  <si>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</si>
  <si>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</si>
  <si>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</si>
  <si>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</si>
  <si>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</si>
  <si>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</si>
  <si>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</si>
  <si>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</si>
  <si>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</si>
  <si>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</si>
  <si>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</si>
  <si>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</si>
  <si>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</si>
  <si>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</si>
  <si>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</si>
  <si>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</si>
  <si>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</si>
  <si>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</si>
  <si>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</si>
  <si>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</si>
  <si>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</si>
  <si>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</si>
  <si>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</si>
  <si>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</si>
  <si>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</si>
  <si>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</si>
  <si>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</si>
  <si>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</si>
  <si>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</si>
  <si>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</si>
  <si>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</si>
  <si>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</si>
  <si>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</si>
  <si>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</si>
  <si>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</si>
  <si>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</si>
  <si>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</si>
  <si>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</si>
  <si>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</si>
  <si>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</si>
  <si>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</si>
  <si>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</si>
  <si>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</si>
  <si>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</si>
  <si>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</si>
  <si>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</si>
  <si>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</si>
  <si>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</si>
  <si>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</si>
  <si>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</si>
  <si>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</si>
  <si>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</si>
  <si>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</si>
  <si>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</si>
  <si>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</si>
  <si>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</si>
  <si>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</si>
  <si>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</si>
  <si>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</si>
  <si>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</si>
  <si>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</si>
  <si>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</si>
  <si>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</si>
  <si>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</si>
  <si>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</si>
  <si>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</si>
  <si>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</si>
  <si>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</si>
  <si>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</si>
  <si>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</si>
  <si>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</si>
  <si>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</si>
  <si>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</si>
  <si>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</si>
  <si>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</si>
  <si>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</si>
  <si>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</si>
  <si>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</si>
  <si>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</si>
  <si>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</si>
  <si>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</si>
  <si>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</si>
  <si>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</si>
  <si>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</si>
  <si>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</si>
  <si>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</si>
  <si>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</si>
  <si>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</si>
  <si>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</si>
  <si>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</si>
  <si>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</si>
  <si>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</si>
  <si>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</si>
  <si>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</si>
  <si>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</si>
  <si>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</si>
  <si>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</si>
  <si>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</si>
  <si>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</si>
  <si>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</si>
  <si>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</si>
  <si>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</si>
  <si>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</si>
  <si>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</si>
  <si>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</si>
  <si>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</si>
  <si>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</si>
  <si>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</si>
  <si>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</si>
  <si>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</si>
  <si>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</si>
  <si>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</si>
  <si>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</si>
  <si>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</si>
  <si>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</si>
  <si>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</si>
  <si>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</si>
  <si>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</si>
  <si>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</si>
  <si>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</si>
  <si>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</si>
  <si>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</si>
  <si>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</si>
  <si>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</si>
  <si>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</si>
  <si>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</si>
  <si>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</si>
  <si>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</si>
  <si>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</si>
  <si>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</si>
  <si>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</si>
  <si>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</si>
  <si>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</si>
  <si>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</si>
  <si>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</si>
  <si>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</si>
  <si>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</si>
  <si>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</si>
  <si>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</si>
  <si>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</si>
  <si>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</si>
  <si>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</si>
  <si>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</si>
  <si>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</si>
  <si>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</si>
  <si>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</si>
  <si>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</si>
  <si>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</si>
  <si>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</si>
  <si>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</si>
  <si>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</si>
  <si>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</si>
  <si>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</si>
  <si>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</si>
  <si>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</si>
  <si>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</si>
  <si>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</si>
  <si>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</si>
  <si>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</si>
  <si>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</si>
  <si>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</si>
  <si>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</si>
  <si>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</si>
  <si>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</si>
  <si>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</si>
  <si>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</si>
  <si>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</si>
  <si>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</si>
  <si>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</si>
  <si>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</si>
  <si>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</si>
  <si>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</si>
  <si>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</si>
  <si>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</si>
  <si>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</si>
  <si>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</si>
  <si>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</si>
  <si>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</si>
  <si>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</si>
  <si>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</si>
  <si>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</si>
  <si>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</si>
  <si>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</si>
  <si>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</si>
  <si>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</si>
  <si>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</si>
  <si>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</si>
  <si>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</si>
  <si>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</si>
  <si>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</si>
  <si>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</si>
  <si>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</si>
  <si>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</si>
  <si>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</si>
  <si>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</si>
  <si>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</si>
  <si>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</si>
  <si>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</si>
  <si>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</si>
  <si>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</si>
  <si>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</si>
  <si>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</si>
  <si>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</si>
  <si>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</si>
  <si>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</si>
  <si>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</si>
  <si>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</si>
  <si>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</si>
  <si>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</si>
  <si>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</si>
  <si>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</si>
  <si>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</si>
  <si>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</si>
  <si>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</si>
  <si>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</si>
  <si>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</si>
  <si>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</si>
  <si>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</si>
  <si>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</si>
  <si>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</si>
  <si>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</si>
  <si>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</si>
  <si>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</si>
  <si>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</si>
  <si>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</si>
  <si>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</si>
  <si>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</si>
  <si>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</si>
  <si>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</si>
  <si>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</si>
  <si>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</si>
  <si>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</si>
  <si>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</si>
  <si>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</si>
  <si>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</si>
  <si>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</si>
  <si>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</si>
  <si>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</si>
  <si>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</si>
  <si>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</si>
  <si>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</si>
  <si>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</si>
  <si>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</si>
  <si>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</si>
  <si>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</si>
  <si>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</si>
  <si>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</si>
  <si>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</si>
  <si>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</si>
  <si>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</si>
  <si>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</si>
  <si>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</si>
  <si>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</si>
  <si>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</si>
  <si>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</si>
  <si>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</si>
  <si>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</si>
  <si>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</si>
  <si>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</si>
  <si>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</si>
  <si>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</si>
  <si>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</si>
  <si>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</si>
  <si>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</si>
  <si>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</si>
  <si>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</si>
  <si>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</si>
  <si>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</si>
  <si>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</si>
  <si>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</si>
  <si>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</si>
  <si>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</si>
  <si>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</si>
  <si>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</si>
  <si>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</si>
  <si>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</si>
  <si>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</si>
  <si>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</si>
  <si>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</si>
  <si>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</si>
  <si>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</si>
  <si>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</si>
  <si>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</si>
  <si>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</si>
  <si>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</si>
  <si>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</si>
  <si>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</si>
  <si>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</si>
  <si>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</si>
  <si>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</si>
  <si>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</si>
  <si>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</si>
  <si>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</si>
  <si>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</si>
  <si>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</si>
  <si>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</si>
  <si>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</si>
  <si>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</si>
  <si>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</si>
  <si>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</si>
  <si>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</si>
  <si>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</si>
  <si>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</si>
  <si>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</si>
  <si>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</si>
  <si>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</si>
  <si>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</si>
  <si>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</si>
  <si>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</si>
  <si>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</si>
  <si>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</si>
  <si>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</si>
  <si>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</si>
  <si>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</si>
  <si>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</si>
  <si>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</si>
  <si>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</si>
  <si>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</si>
  <si>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</si>
  <si>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</si>
  <si>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</si>
  <si>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</si>
  <si>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</si>
  <si>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</si>
  <si>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</si>
  <si>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</si>
  <si>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</si>
  <si>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</si>
  <si>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</si>
  <si>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</si>
  <si>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</si>
  <si>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</si>
  <si>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</si>
  <si>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</si>
  <si>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</si>
  <si>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</si>
  <si>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</si>
  <si>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</si>
  <si>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</si>
  <si>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</si>
  <si>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</si>
  <si>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</si>
  <si>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</si>
  <si>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</si>
  <si>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</si>
  <si>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</si>
  <si>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</si>
  <si>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</si>
  <si>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</si>
  <si>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</si>
  <si>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</si>
  <si>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</si>
  <si>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</si>
  <si>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</si>
  <si>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</si>
  <si>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</si>
  <si>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</si>
  <si>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</si>
  <si>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</si>
  <si>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</si>
  <si>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</si>
  <si>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</si>
  <si>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</si>
  <si>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</si>
  <si>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</si>
  <si>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</si>
  <si>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</si>
  <si>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</si>
  <si>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</si>
  <si>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</si>
  <si>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</si>
  <si>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</si>
  <si>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</si>
  <si>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</si>
  <si>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</si>
  <si>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</si>
  <si>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</si>
  <si>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</si>
  <si>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</si>
  <si>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</si>
  <si>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</si>
  <si>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</si>
  <si>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</si>
  <si>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</si>
  <si>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</si>
  <si>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</si>
  <si>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</si>
  <si>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</si>
  <si>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</si>
  <si>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</si>
  <si>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</si>
  <si>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</si>
  <si>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</si>
  <si>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</si>
  <si>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</si>
  <si>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</si>
  <si>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</si>
  <si>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</si>
  <si>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</si>
  <si>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</si>
  <si>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</si>
  <si>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</si>
  <si>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</si>
  <si>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</si>
  <si>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</si>
  <si>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</si>
  <si>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</si>
  <si>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</si>
  <si>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</si>
  <si>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</si>
  <si>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</si>
  <si>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</si>
  <si>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</si>
  <si>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</si>
  <si>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</si>
  <si>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</si>
  <si>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</si>
  <si>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</si>
  <si>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</si>
  <si>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</si>
  <si>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</si>
  <si>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</si>
  <si>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</si>
  <si>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</si>
  <si>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</si>
  <si>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</si>
  <si>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</si>
  <si>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</si>
  <si>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</si>
  <si>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</si>
  <si>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</si>
  <si>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</si>
  <si>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</si>
  <si>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</si>
  <si>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</si>
  <si>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</si>
  <si>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</si>
  <si>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</si>
  <si>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</si>
  <si>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</si>
  <si>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</si>
  <si>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</si>
  <si>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</si>
  <si>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</si>
  <si>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</si>
  <si>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</si>
  <si>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</si>
  <si>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</si>
  <si>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</si>
  <si>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</si>
  <si>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</si>
  <si>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</si>
  <si>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</si>
  <si>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</si>
  <si>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</si>
  <si>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</si>
  <si>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</si>
  <si>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</si>
  <si>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</si>
  <si>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</si>
  <si>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</si>
  <si>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</si>
  <si>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</si>
  <si>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</si>
  <si>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</si>
  <si>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</si>
  <si>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</si>
  <si>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</si>
  <si>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</si>
  <si>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</si>
  <si>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</si>
  <si>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</si>
  <si>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</si>
  <si>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</si>
  <si>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</si>
  <si>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</si>
  <si>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</si>
  <si>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</si>
  <si>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</si>
  <si>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</si>
  <si>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</si>
  <si>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</si>
  <si>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</si>
  <si>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</si>
  <si>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</si>
  <si>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</si>
  <si>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</si>
  <si>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</si>
  <si>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</si>
  <si>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</si>
  <si>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</si>
  <si>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</si>
  <si>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</si>
  <si>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</si>
  <si>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</si>
  <si>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</si>
  <si>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</si>
  <si>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</si>
  <si>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</si>
  <si>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</si>
  <si>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</si>
  <si>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</si>
  <si>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</si>
  <si>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</si>
  <si>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</si>
  <si>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</si>
  <si>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</si>
  <si>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</si>
  <si>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</si>
  <si>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</si>
  <si>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</si>
  <si>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</si>
  <si>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</si>
  <si>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</si>
  <si>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</si>
  <si>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</si>
  <si>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</si>
  <si>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</si>
  <si>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</si>
  <si>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</si>
  <si>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</si>
  <si>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</si>
  <si>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</si>
  <si>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</si>
  <si>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</si>
  <si>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</si>
  <si>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</si>
  <si>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</si>
  <si>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</si>
  <si>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</si>
  <si>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</si>
  <si>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</si>
  <si>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</si>
  <si>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</si>
  <si>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</si>
  <si>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</si>
  <si>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</si>
  <si>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</si>
  <si>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</si>
  <si>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</si>
  <si>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</si>
  <si>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</si>
  <si>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</si>
  <si>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</si>
  <si>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</si>
  <si>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</si>
  <si>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</si>
  <si>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</si>
  <si>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</si>
  <si>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</si>
  <si>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</si>
  <si>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</si>
  <si>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</si>
  <si>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</si>
  <si>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</si>
  <si>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</si>
  <si>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</si>
  <si>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</si>
  <si>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</si>
  <si>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</si>
  <si>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</si>
  <si>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</si>
  <si>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</si>
  <si>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</si>
  <si>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</si>
  <si>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</si>
  <si>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</si>
  <si>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</si>
  <si>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</si>
  <si>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</si>
  <si>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</si>
  <si>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</si>
  <si>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</si>
  <si>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</si>
  <si>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</si>
  <si>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</si>
  <si>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</si>
  <si>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</si>
  <si>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</si>
  <si>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</si>
  <si>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</si>
  <si>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</si>
  <si>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</si>
  <si>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</si>
  <si>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</si>
  <si>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</si>
  <si>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</si>
  <si>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</si>
  <si>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</si>
  <si>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</si>
  <si>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</si>
  <si>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</si>
  <si>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</si>
  <si>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</si>
  <si>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</si>
  <si>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</si>
  <si>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</si>
  <si>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</si>
  <si>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</si>
  <si>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</si>
  <si>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</si>
  <si>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</si>
  <si>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</si>
  <si>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</si>
  <si>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</si>
  <si>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</si>
  <si>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</si>
  <si>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</si>
  <si>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</si>
  <si>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</si>
  <si>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</si>
  <si>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</si>
  <si>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</si>
  <si>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</si>
  <si>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</si>
  <si>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</si>
  <si>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</si>
  <si>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</si>
  <si>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</si>
  <si>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</si>
  <si>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</si>
  <si>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</si>
  <si>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</si>
  <si>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</si>
  <si>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</si>
  <si>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</si>
  <si>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</si>
  <si>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</si>
  <si>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</si>
  <si>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</si>
  <si>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</si>
  <si>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</si>
  <si>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</si>
  <si>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</si>
  <si>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</si>
  <si>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</si>
  <si>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</si>
  <si>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</si>
  <si>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</si>
  <si>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</si>
  <si>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</si>
  <si>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</si>
  <si>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</si>
  <si>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</si>
  <si>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</si>
  <si>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</si>
  <si>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</si>
  <si>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</si>
  <si>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</si>
  <si>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</si>
  <si>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</si>
  <si>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</si>
  <si>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</si>
  <si>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</si>
  <si>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</si>
  <si>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</si>
  <si>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</si>
  <si>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</si>
  <si>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</si>
  <si>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</si>
  <si>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</si>
  <si>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</si>
  <si>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</si>
  <si>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</si>
  <si>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</si>
  <si>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</si>
  <si>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</si>
  <si>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</si>
  <si>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</si>
  <si>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</si>
  <si>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</si>
  <si>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</si>
  <si>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</si>
  <si>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</si>
  <si>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</si>
  <si>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</si>
  <si>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</si>
  <si>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</si>
  <si>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</si>
  <si>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</si>
  <si>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</si>
  <si>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</si>
  <si>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</si>
  <si>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</si>
  <si>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</si>
  <si>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</si>
  <si>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</si>
  <si>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</si>
  <si>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</si>
  <si>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</si>
  <si>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</si>
  <si>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</si>
  <si>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</si>
  <si>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</si>
  <si>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</si>
  <si>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</si>
  <si>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</si>
  <si>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</si>
  <si>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</si>
  <si>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</si>
  <si>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</si>
  <si>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</si>
  <si>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</si>
  <si>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</si>
  <si>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</si>
  <si>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</si>
  <si>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</si>
  <si>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</si>
  <si>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</si>
  <si>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</si>
  <si>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</si>
  <si>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</si>
  <si>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</si>
  <si>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</si>
  <si>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</si>
  <si>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</si>
  <si>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</si>
  <si>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</si>
  <si>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</si>
  <si>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</si>
  <si>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</si>
  <si>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</si>
  <si>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</si>
  <si>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</si>
  <si>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</si>
  <si>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</si>
  <si>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</si>
  <si>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</si>
  <si>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</si>
  <si>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</si>
  <si>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</si>
  <si>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</si>
  <si>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</si>
  <si>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</si>
  <si>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</si>
  <si>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</si>
  <si>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</si>
  <si>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</si>
  <si>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</si>
  <si>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</si>
  <si>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</si>
  <si>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</si>
  <si>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</si>
  <si>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</si>
  <si>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</si>
  <si>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</si>
  <si>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</si>
  <si>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</si>
  <si>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</si>
  <si>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</si>
  <si>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</si>
  <si>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</si>
  <si>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</si>
  <si>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</si>
  <si>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</si>
  <si>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</si>
  <si>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</si>
  <si>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</si>
  <si>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</si>
  <si>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</si>
  <si>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</si>
  <si>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</si>
  <si>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</si>
  <si>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</si>
  <si>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</si>
  <si>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</si>
  <si>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</si>
  <si>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</si>
  <si>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</si>
  <si>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</si>
  <si>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</si>
  <si>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</si>
  <si>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</si>
  <si>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</si>
  <si>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</si>
  <si>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</si>
  <si>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</si>
  <si>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</si>
  <si>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</si>
  <si>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</si>
  <si>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</si>
  <si>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</si>
  <si>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</si>
  <si>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</si>
  <si>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</si>
  <si>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</si>
  <si>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</si>
  <si>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</si>
  <si>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</si>
  <si>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</si>
  <si>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</si>
  <si>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</si>
  <si>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</si>
  <si>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</si>
  <si>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</si>
  <si>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</si>
  <si>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</si>
  <si>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</si>
  <si>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</si>
  <si>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</si>
  <si>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</si>
  <si>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</si>
  <si>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</si>
  <si>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</si>
  <si>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</si>
  <si>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</si>
  <si>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</si>
  <si>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</si>
  <si>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</si>
  <si>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</si>
  <si>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</si>
  <si>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</si>
  <si>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</si>
  <si>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</si>
  <si>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</si>
  <si>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</si>
  <si>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</si>
  <si>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</si>
  <si>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</si>
  <si>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</si>
  <si>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</si>
  <si>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</si>
  <si>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</si>
  <si>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</si>
  <si>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</si>
  <si>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</si>
  <si>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</si>
  <si>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</si>
  <si>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</si>
  <si>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</si>
  <si>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</si>
  <si>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</si>
  <si>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</si>
  <si>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</si>
  <si>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</si>
  <si>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</si>
  <si>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</si>
  <si>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</si>
  <si>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</si>
  <si>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</si>
  <si>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</si>
  <si>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</si>
  <si>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</si>
  <si>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</si>
  <si>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</si>
  <si>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</si>
  <si>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</si>
  <si>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</si>
  <si>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</si>
  <si>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</si>
  <si>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</si>
  <si>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</si>
  <si>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</si>
  <si>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</si>
  <si>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</si>
  <si>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</si>
  <si>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</si>
  <si>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</si>
  <si>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</si>
  <si>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</si>
  <si>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</si>
  <si>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</si>
  <si>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</si>
  <si>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</si>
  <si>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</si>
  <si>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</si>
  <si>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</si>
  <si>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</si>
  <si>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</si>
  <si>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</si>
  <si>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</si>
  <si>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</si>
  <si>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</si>
  <si>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</si>
  <si>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</si>
  <si>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</si>
  <si>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</si>
  <si>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</si>
  <si>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</si>
  <si>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</si>
  <si>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</si>
  <si>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</si>
  <si>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</si>
  <si>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</si>
  <si>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</si>
  <si>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</si>
  <si>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</si>
  <si>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</si>
  <si>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</si>
  <si>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</si>
  <si>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</si>
  <si>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</si>
  <si>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</si>
  <si>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</si>
  <si>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</si>
  <si>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</si>
  <si>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</si>
  <si>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</si>
  <si>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</si>
  <si>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</si>
  <si>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</si>
  <si>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</si>
  <si>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</si>
  <si>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</si>
  <si>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</si>
  <si>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</si>
  <si>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</si>
  <si>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</si>
  <si>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</si>
  <si>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</si>
  <si>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대여소_구</t>
  </si>
  <si>
    <t>대여소명</t>
  </si>
  <si>
    <t>대여소주소</t>
  </si>
  <si>
    <t>위도</t>
  </si>
  <si>
    <t>경도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</si>
  <si>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</si>
  <si>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</si>
  <si>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</si>
  <si>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</si>
  <si>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</si>
  <si>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</si>
  <si>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</si>
  <si>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</si>
  <si>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</si>
  <si>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</si>
  <si>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</si>
  <si>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</si>
  <si>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</si>
  <si>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</si>
  <si>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</si>
  <si>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</si>
  <si>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</si>
  <si>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</si>
  <si>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</si>
  <si>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</si>
  <si>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</si>
  <si>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</si>
  <si>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</si>
  <si>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</si>
  <si>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</si>
  <si>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</si>
  <si>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</si>
  <si>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</si>
  <si>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</si>
  <si>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</si>
  <si>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</si>
  <si>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</si>
  <si>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</si>
  <si>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</si>
  <si>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</si>
  <si>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</si>
  <si>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</si>
  <si>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</si>
  <si>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</si>
  <si>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</si>
  <si>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</si>
  <si>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</si>
  <si>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</si>
  <si>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</si>
  <si>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</si>
  <si>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</si>
  <si>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</si>
  <si>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</si>
  <si>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</si>
  <si>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</si>
  <si>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</si>
  <si>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</si>
  <si>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</si>
  <si>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</si>
  <si>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</si>
  <si>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</si>
  <si>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</si>
  <si>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</si>
  <si>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</si>
  <si>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</si>
  <si>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</si>
  <si>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</si>
  <si>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</si>
  <si>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</si>
  <si>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</si>
  <si>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</si>
  <si>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</si>
  <si>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</si>
  <si>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</si>
  <si>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</si>
  <si>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</si>
  <si>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</si>
  <si>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</si>
  <si>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</si>
  <si>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</si>
  <si>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</si>
  <si>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</si>
  <si>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</si>
  <si>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</si>
  <si>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</si>
  <si>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</si>
  <si>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</si>
  <si>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</si>
  <si>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</si>
  <si>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</si>
  <si>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</si>
  <si>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</si>
  <si>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</si>
  <si>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</si>
  <si>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</si>
  <si>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</si>
  <si>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</si>
  <si>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</si>
  <si>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</si>
  <si>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</si>
  <si>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</si>
  <si>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</si>
  <si>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</si>
  <si>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</si>
  <si>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</si>
  <si>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</si>
  <si>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</si>
  <si>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</si>
  <si>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</si>
  <si>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</si>
  <si>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</si>
  <si>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</si>
  <si>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</si>
  <si>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</si>
  <si>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</si>
  <si>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</si>
  <si>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</si>
  <si>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</si>
  <si>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</si>
  <si>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</si>
  <si>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</si>
  <si>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</si>
  <si>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</si>
  <si>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</si>
  <si>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</si>
  <si>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</si>
  <si>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</si>
  <si>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</si>
  <si>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</si>
  <si>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</si>
  <si>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</si>
  <si>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</si>
  <si>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</si>
  <si>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</si>
  <si>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</si>
  <si>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</si>
  <si>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</si>
  <si>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</si>
  <si>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</si>
  <si>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</si>
  <si>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</si>
  <si>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</si>
  <si>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</si>
  <si>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</si>
  <si>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</si>
  <si>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</si>
  <si>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</si>
  <si>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</si>
  <si>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</si>
  <si>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</si>
  <si>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</si>
  <si>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</si>
  <si>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</si>
  <si>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</si>
  <si>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</si>
  <si>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</si>
  <si>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</si>
  <si>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</si>
  <si>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</si>
  <si>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</si>
  <si>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</si>
  <si>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</si>
  <si>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</si>
  <si>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</si>
  <si>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</si>
  <si>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</si>
  <si>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</si>
  <si>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</si>
  <si>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</si>
  <si>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</si>
  <si>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</si>
  <si>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</si>
  <si>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</si>
  <si>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</si>
  <si>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</si>
  <si>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</si>
  <si>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</si>
  <si>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</si>
  <si>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</si>
  <si>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</si>
  <si>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</si>
  <si>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</si>
  <si>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</si>
  <si>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</si>
  <si>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</si>
  <si>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</si>
  <si>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</si>
  <si>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</si>
  <si>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</si>
  <si>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</si>
  <si>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</si>
  <si>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</si>
  <si>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</si>
  <si>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</si>
  <si>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</si>
  <si>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</si>
  <si>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</si>
  <si>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</si>
  <si>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</si>
  <si>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</si>
  <si>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</si>
  <si>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</si>
  <si>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</si>
  <si>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</si>
  <si>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</si>
  <si>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</si>
  <si>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</si>
  <si>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</si>
  <si>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</si>
  <si>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</si>
  <si>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</si>
  <si>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</si>
  <si>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</si>
  <si>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</si>
  <si>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</si>
  <si>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</si>
  <si>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</si>
  <si>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</si>
  <si>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</si>
  <si>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</si>
  <si>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</si>
  <si>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</si>
  <si>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</si>
  <si>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</si>
  <si>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</si>
  <si>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</si>
  <si>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</si>
  <si>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</si>
  <si>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</si>
  <si>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</si>
  <si>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</si>
  <si>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</si>
  <si>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</si>
  <si>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</si>
  <si>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</si>
  <si>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</si>
  <si>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</si>
  <si>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</si>
  <si>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</si>
  <si>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</si>
  <si>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</si>
  <si>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</si>
  <si>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</si>
  <si>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</si>
  <si>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</si>
  <si>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</si>
  <si>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</si>
  <si>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</si>
  <si>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</si>
  <si>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</si>
  <si>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</si>
  <si>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</si>
  <si>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</si>
  <si>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</si>
  <si>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</si>
  <si>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</si>
  <si>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</si>
  <si>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</si>
  <si>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</si>
  <si>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</si>
  <si>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</si>
  <si>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</si>
  <si>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</si>
  <si>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</si>
  <si>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</si>
  <si>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</si>
  <si>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</si>
  <si>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</si>
  <si>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</si>
  <si>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</si>
  <si>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</si>
  <si>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</si>
  <si>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</si>
  <si>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</si>
  <si>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</si>
  <si>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</si>
  <si>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</si>
  <si>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</si>
  <si>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</si>
  <si>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</si>
  <si>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</si>
  <si>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</si>
  <si>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</si>
  <si>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</si>
  <si>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</si>
  <si>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</si>
  <si>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</si>
  <si>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</si>
  <si>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</si>
  <si>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</si>
  <si>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</si>
  <si>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</si>
  <si>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</si>
  <si>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</si>
  <si>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</si>
  <si>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</si>
  <si>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</si>
  <si>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</si>
  <si>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</si>
  <si>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</si>
  <si>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</si>
  <si>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</si>
  <si>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</si>
  <si>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</si>
  <si>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</si>
  <si>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</si>
  <si>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</si>
  <si>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</si>
  <si>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</si>
  <si>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</si>
  <si>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</si>
  <si>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</si>
  <si>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</si>
  <si>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</si>
  <si>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</si>
  <si>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</si>
  <si>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</si>
  <si>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</si>
  <si>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</si>
  <si>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</si>
  <si>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</si>
  <si>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</si>
  <si>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</si>
  <si>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</si>
  <si>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</si>
  <si>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</si>
  <si>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</si>
  <si>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</si>
  <si>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</si>
  <si>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</si>
  <si>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</si>
  <si>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</si>
  <si>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</si>
  <si>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</si>
  <si>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</si>
  <si>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</si>
  <si>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</si>
  <si>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</si>
  <si>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</si>
  <si>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</si>
  <si>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</si>
  <si>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</si>
  <si>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</si>
  <si>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</si>
  <si>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</si>
  <si>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</si>
  <si>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</si>
  <si>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</si>
  <si>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</si>
  <si>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</si>
  <si>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</si>
  <si>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</si>
  <si>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</si>
  <si>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</si>
  <si>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</si>
  <si>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</si>
  <si>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</si>
  <si>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</si>
  <si>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</si>
  <si>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</si>
  <si>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</si>
  <si>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</si>
  <si>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</si>
  <si>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</si>
  <si>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</si>
  <si>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</si>
  <si>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</si>
  <si>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</si>
  <si>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</si>
  <si>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</si>
  <si>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</si>
  <si>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</si>
  <si>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</si>
  <si>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</si>
  <si>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</si>
  <si>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</si>
  <si>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</si>
  <si>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</si>
  <si>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</si>
  <si>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</si>
  <si>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</si>
  <si>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</si>
  <si>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</si>
  <si>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</si>
  <si>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</si>
  <si>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</si>
  <si>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</si>
  <si>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</si>
  <si>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</si>
  <si>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</si>
  <si>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</si>
  <si>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</si>
  <si>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</si>
  <si>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</si>
  <si>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</si>
  <si>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</si>
  <si>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</si>
  <si>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</si>
  <si>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</si>
  <si>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</si>
  <si>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</si>
  <si>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</si>
  <si>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</si>
  <si>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</si>
  <si>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</si>
  <si>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</si>
  <si>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</si>
  <si>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</si>
  <si>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</si>
  <si>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</si>
  <si>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</si>
  <si>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</si>
  <si>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</si>
  <si>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</si>
  <si>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</si>
  <si>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</si>
  <si>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</si>
  <si>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</si>
  <si>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</si>
  <si>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</si>
  <si>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</si>
  <si>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</si>
  <si>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</si>
  <si>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</si>
  <si>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</si>
  <si>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</si>
  <si>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</si>
  <si>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</si>
  <si>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</si>
  <si>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</si>
  <si>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</si>
  <si>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</si>
  <si>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</si>
  <si>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</si>
  <si>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</si>
  <si>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</si>
  <si>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</si>
  <si>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</si>
  <si>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</si>
  <si>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</si>
  <si>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</si>
  <si>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</si>
  <si>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</si>
  <si>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</si>
  <si>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</si>
  <si>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2018. 5. 30 개통</t>
  </si>
  <si>
    <t>대여소ID</t>
    <phoneticPr fontId="19" type="noConversion"/>
  </si>
  <si>
    <t>426. 서울신용보증재단</t>
    <phoneticPr fontId="19" type="noConversion"/>
  </si>
  <si>
    <t>2018.10.23</t>
    <phoneticPr fontId="19" type="noConversion"/>
  </si>
  <si>
    <t>효창동주민센터 앞</t>
    <phoneticPr fontId="19" type="noConversion"/>
  </si>
  <si>
    <t>2018.10.16</t>
    <phoneticPr fontId="19" type="noConversion"/>
  </si>
  <si>
    <t>2018.08.29</t>
    <phoneticPr fontId="19" type="noConversion"/>
  </si>
  <si>
    <t>2018.10.30</t>
    <phoneticPr fontId="19" type="noConversion"/>
  </si>
  <si>
    <t>2018.09.12</t>
    <phoneticPr fontId="19" type="noConversion"/>
  </si>
  <si>
    <t>2018..10.02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</si>
  <si>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</si>
  <si>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</si>
  <si>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</si>
  <si>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</si>
  <si>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</si>
  <si>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</si>
  <si>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기준시작일자</t>
    <phoneticPr fontId="19" type="noConversion"/>
  </si>
  <si>
    <t>거치대수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</si>
  <si>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</si>
  <si>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</si>
  <si>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</si>
  <si>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2018.09.28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</si>
  <si>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</si>
  <si>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</si>
  <si>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2018.12.06</t>
    <phoneticPr fontId="19" type="noConversion"/>
  </si>
  <si>
    <t>2018.11.21</t>
    <phoneticPr fontId="19" type="noConversion"/>
  </si>
  <si>
    <t>2018.12.04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</si>
  <si>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</si>
  <si>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</si>
  <si>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2018.10.26</t>
    <phoneticPr fontId="19" type="noConversion"/>
  </si>
  <si>
    <t>2018.10.12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</si>
  <si>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</si>
  <si>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</si>
  <si>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2018.7.4개통</t>
    <phoneticPr fontId="19" type="noConversion"/>
  </si>
  <si>
    <t>2018.10.22</t>
    <phoneticPr fontId="19" type="noConversion"/>
  </si>
  <si>
    <t>2018.11.02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</si>
  <si>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</si>
  <si>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</si>
  <si>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</si>
  <si>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2018.12.14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</si>
  <si>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</si>
  <si>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</si>
  <si>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2018.12.06</t>
    <phoneticPr fontId="19" type="noConversion"/>
  </si>
  <si>
    <t>SK 남산빌딩</t>
    <phoneticPr fontId="19" type="noConversion"/>
  </si>
  <si>
    <t>중구 남대문로5가 520</t>
    <phoneticPr fontId="19" type="noConversion"/>
  </si>
  <si>
    <t>2018.11.21</t>
    <phoneticPr fontId="19" type="noConversion"/>
  </si>
  <si>
    <t>2018.12.04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</si>
  <si>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</si>
  <si>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</si>
  <si>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2018.11.22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</si>
  <si>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</si>
  <si>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</si>
  <si>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</si>
  <si>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</si>
  <si>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2018.08.31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</si>
  <si>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</si>
  <si>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</si>
  <si>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2018.08.30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</si>
  <si>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</si>
  <si>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</si>
  <si>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2018.10.29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</si>
  <si>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</si>
  <si>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</si>
  <si>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</si>
  <si>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</si>
  <si>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</si>
  <si>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2018.11.04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</si>
  <si>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</si>
  <si>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</si>
  <si>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</si>
  <si>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</si>
  <si>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</si>
  <si>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</si>
  <si>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</si>
  <si>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</si>
  <si>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</si>
  <si>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</si>
  <si>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2018.09.27</t>
    <phoneticPr fontId="19" type="noConversion"/>
  </si>
  <si>
    <t>목동1단지아파트 상가 앞(월촌중학교 버스정류소 옆)</t>
    <phoneticPr fontId="19" type="noConversion"/>
  </si>
  <si>
    <t>2018.09.27</t>
    <phoneticPr fontId="19" type="noConversion"/>
  </si>
  <si>
    <t>2018.09.20</t>
    <phoneticPr fontId="19" type="noConversion"/>
  </si>
  <si>
    <t>2018.10.15</t>
    <phoneticPr fontId="19" type="noConversion"/>
  </si>
  <si>
    <t>2018.11.05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</si>
  <si>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</si>
  <si>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</si>
  <si>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2019.01.02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</si>
  <si>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</si>
  <si>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</si>
  <si>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</si>
  <si>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</si>
  <si>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2018.10.07</t>
    <phoneticPr fontId="19" type="noConversion"/>
  </si>
  <si>
    <t>2018.10.19</t>
    <phoneticPr fontId="19" type="noConversion"/>
  </si>
  <si>
    <t>2018.09.09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</si>
  <si>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</si>
  <si>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</si>
  <si>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2018.10.18</t>
    <phoneticPr fontId="19" type="noConversion"/>
  </si>
  <si>
    <t>2018.08.28</t>
    <phoneticPr fontId="19" type="noConversion"/>
  </si>
  <si>
    <t>1018. 둔촌 주공 GS 맞은편</t>
    <phoneticPr fontId="19" type="noConversion"/>
  </si>
  <si>
    <t>2018.09.03</t>
    <phoneticPr fontId="19" type="noConversion"/>
  </si>
  <si>
    <t>상일로 27길 14-7</t>
    <phoneticPr fontId="19" type="noConversion"/>
  </si>
  <si>
    <t>2018.09.07</t>
    <phoneticPr fontId="19" type="noConversion"/>
  </si>
  <si>
    <t>2018.09.10</t>
    <phoneticPr fontId="19" type="noConversion"/>
  </si>
  <si>
    <t>2018.10.25</t>
    <phoneticPr fontId="19" type="noConversion"/>
  </si>
  <si>
    <t>2018.09.11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</si>
  <si>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</si>
  <si>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</si>
  <si>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2018.10.04</t>
    <phoneticPr fontId="19" type="noConversion"/>
  </si>
  <si>
    <t>2018.10.10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</si>
  <si>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</si>
  <si>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</si>
  <si>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>2018.11.20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</si>
  <si>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</si>
  <si>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</si>
  <si>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</si>
  <si>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2018.11.20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</si>
  <si>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</si>
  <si>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</si>
  <si>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2018.11.26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</si>
  <si>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</si>
  <si>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</si>
  <si>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</si>
  <si>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</si>
  <si>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</si>
  <si>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</si>
  <si>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</si>
  <si>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2018.09.14</t>
    <phoneticPr fontId="19" type="noConversion"/>
  </si>
  <si>
    <t>석촌호수교차로(송파나루근린공원 앞)</t>
    <phoneticPr fontId="19" type="noConversion"/>
  </si>
  <si>
    <t>2018.10.27</t>
    <phoneticPr fontId="19" type="noConversion"/>
  </si>
  <si>
    <t>2018.10.24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</si>
  <si>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</si>
  <si>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</si>
  <si>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2018.12.27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</si>
  <si>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</si>
  <si>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</si>
  <si>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</si>
  <si>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</si>
  <si>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2018.07.27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</si>
  <si>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</si>
  <si>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</si>
  <si>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</si>
  <si>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</si>
  <si>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</si>
  <si>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2018.07.02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</si>
  <si>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</si>
  <si>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</si>
  <si>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</si>
  <si>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</si>
  <si>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2018.10.01</t>
    <phoneticPr fontId="19" type="noConversion"/>
  </si>
  <si>
    <t>2018.09.13</t>
    <phoneticPr fontId="19" type="noConversion"/>
  </si>
  <si>
    <t>1911. 구로디지털단지역 앞</t>
    <phoneticPr fontId="19" type="noConversion"/>
  </si>
  <si>
    <t>2018.09.19</t>
    <phoneticPr fontId="19" type="noConversion"/>
  </si>
  <si>
    <t>2018.11.30</t>
    <phoneticPr fontId="19" type="noConversion"/>
  </si>
  <si>
    <t>2018.10.31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</si>
  <si>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</si>
  <si>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</si>
  <si>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</si>
  <si>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</si>
  <si>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</si>
  <si>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2018.07.04</t>
    <phoneticPr fontId="19" type="noConversion"/>
  </si>
  <si>
    <t>2018.10.11</t>
    <phoneticPr fontId="19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</si>
  <si>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</si>
  <si>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</si>
  <si>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</si>
  <si>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2018.11.22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</si>
  <si>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</si>
  <si>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</si>
  <si>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</si>
  <si>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</si>
  <si>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</si>
  <si>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</si>
  <si>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2018.9.20개통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</si>
  <si>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</si>
  <si>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</si>
  <si>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</si>
  <si>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2018.10.17개통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</si>
  <si>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</si>
  <si>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</si>
  <si>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</si>
  <si>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</si>
  <si>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</si>
  <si>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</si>
  <si>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2018.10.08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</si>
  <si>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</si>
  <si>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</si>
  <si>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</si>
  <si>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2018.10.30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</si>
  <si>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</si>
  <si>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</si>
  <si>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>2018.09.18</t>
    <phoneticPr fontId="19" type="noConversion"/>
  </si>
  <si>
    <t>2018.10.02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</si>
  <si>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</si>
  <si>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</si>
  <si>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2018.11.14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</si>
  <si>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</si>
  <si>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</si>
  <si>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2018.11.14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</si>
  <si>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</si>
  <si>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</si>
  <si>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</si>
  <si>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</si>
  <si>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</si>
  <si>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2018.11.12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</si>
  <si>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</si>
  <si>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</si>
  <si>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</si>
  <si>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</si>
  <si>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</si>
  <si>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</si>
  <si>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2018.11.27</t>
    <phoneticPr fontId="19" type="noConversion"/>
  </si>
  <si>
    <t>2018.12.03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</si>
  <si>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</si>
  <si>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</si>
  <si>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</si>
  <si>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</si>
  <si>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2018.10.12</t>
    <phoneticPr fontId="19" type="noConversion"/>
  </si>
  <si>
    <t>2018.10.18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</si>
  <si>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</si>
  <si>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</si>
  <si>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</si>
  <si>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</si>
  <si>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</si>
  <si>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</si>
  <si>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</si>
  <si>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</si>
  <si>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</si>
  <si>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</si>
  <si>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</si>
  <si>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</si>
  <si>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</si>
  <si>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</si>
  <si>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</si>
  <si>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</si>
  <si>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</si>
  <si>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</si>
  <si>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2019.02.25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</si>
  <si>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</si>
  <si>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</si>
  <si>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</si>
  <si>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</si>
  <si>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</si>
  <si>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</si>
  <si>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2019.03.12</t>
  </si>
  <si>
    <t>2019.03.12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</si>
  <si>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</si>
  <si>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</si>
  <si>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</si>
  <si>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</si>
  <si>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</si>
  <si>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</si>
  <si>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</si>
  <si>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</si>
  <si>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</si>
  <si>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2019.03.14</t>
  </si>
  <si>
    <t>동작구</t>
    <phoneticPr fontId="19" type="noConversion"/>
  </si>
  <si>
    <t>2019.03.26</t>
    <phoneticPr fontId="19" type="noConversion"/>
  </si>
  <si>
    <t>2019.03.29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</si>
  <si>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</si>
  <si>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</si>
  <si>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</si>
  <si>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</si>
  <si>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</si>
  <si>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</si>
  <si>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</si>
  <si>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</si>
  <si>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</si>
  <si>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</si>
  <si>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</si>
  <si>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</si>
  <si>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</si>
  <si>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</si>
  <si>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</si>
  <si>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</si>
  <si>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</si>
  <si>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</si>
  <si>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</si>
  <si>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</si>
  <si>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</si>
  <si>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</si>
  <si>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</si>
  <si>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</si>
  <si>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</si>
  <si>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</si>
  <si>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</si>
  <si>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</si>
  <si>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2019.05.21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</si>
  <si>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</si>
  <si>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</si>
  <si>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</si>
  <si>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</si>
  <si>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</si>
  <si>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2019.06.14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</si>
  <si>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</si>
  <si>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</si>
  <si>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</si>
  <si>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2019.06.20</t>
    <phoneticPr fontId="19" type="noConversion"/>
  </si>
  <si>
    <t>구로구</t>
    <phoneticPr fontId="19" type="noConversion"/>
  </si>
  <si>
    <t>구로구 디지털로31길 33-1</t>
    <phoneticPr fontId="19" type="noConversion"/>
  </si>
  <si>
    <t>2019.07.18</t>
    <phoneticPr fontId="19" type="noConversion"/>
  </si>
  <si>
    <t>마포구</t>
    <phoneticPr fontId="19" type="noConversion"/>
  </si>
  <si>
    <t>마포구 하늘공원로 108-2</t>
    <phoneticPr fontId="19" type="noConversion"/>
  </si>
  <si>
    <t>2018.07.04</t>
    <phoneticPr fontId="19" type="noConversion"/>
  </si>
  <si>
    <t>하늘공원 입구</t>
    <phoneticPr fontId="19" type="noConversion"/>
  </si>
  <si>
    <t>2019.08.02</t>
    <phoneticPr fontId="19" type="noConversion"/>
  </si>
  <si>
    <t>2019.08.16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</si>
  <si>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</si>
  <si>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</si>
  <si>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</si>
  <si>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</si>
  <si>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</si>
  <si>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</si>
  <si>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</si>
  <si>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2018.11.14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</si>
  <si>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</si>
  <si>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</si>
  <si>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</si>
  <si>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2019.09.26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</si>
  <si>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</si>
  <si>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</si>
  <si>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</si>
  <si>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</si>
  <si>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</si>
  <si>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2019.11.20</t>
    <phoneticPr fontId="19" type="noConversion"/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</si>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</sst>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176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176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20" fillId="0" borderId="1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76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176" fontId="0" fillId="0" borderId="0" xfId="94" applyFont="1">
      <alignment vertical="center"/>
    </xf>
    <xf numFmtId="0" fontId="0" fillId="33" borderId="0" xfId="0" applyFill="1">
      <alignment vertical="center"/>
    </xf>
    <xf numFmtId="176" fontId="0" fillId="33" borderId="0" xfId="94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 xr:uid="{00000000-0005-0000-0000-000001000000}"/>
    <cellStyle name="20% - 강조색2" xfId="23" builtinId="34" customBuiltin="1"/>
    <cellStyle name="20% - 강조색2 2" xfId="96" xr:uid="{00000000-0005-0000-0000-000003000000}"/>
    <cellStyle name="20% - 강조색3" xfId="27" builtinId="38" customBuiltin="1"/>
    <cellStyle name="20% - 강조색3 2" xfId="97" xr:uid="{00000000-0005-0000-0000-000005000000}"/>
    <cellStyle name="20% - 강조색4" xfId="31" builtinId="42" customBuiltin="1"/>
    <cellStyle name="20% - 강조색4 2" xfId="98" xr:uid="{00000000-0005-0000-0000-000007000000}"/>
    <cellStyle name="20% - 강조색5" xfId="35" builtinId="46" customBuiltin="1"/>
    <cellStyle name="20% - 강조색5 2" xfId="99" xr:uid="{00000000-0005-0000-0000-000009000000}"/>
    <cellStyle name="20% - 강조색6" xfId="39" builtinId="50" customBuiltin="1"/>
    <cellStyle name="20% - 강조색6 2" xfId="100" xr:uid="{00000000-0005-0000-0000-00000B000000}"/>
    <cellStyle name="40% - 강조색1" xfId="20" builtinId="31" customBuiltin="1"/>
    <cellStyle name="40% - 강조색1 2" xfId="101" xr:uid="{00000000-0005-0000-0000-00000D000000}"/>
    <cellStyle name="40% - 강조색2" xfId="24" builtinId="35" customBuiltin="1"/>
    <cellStyle name="40% - 강조색2 2" xfId="102" xr:uid="{00000000-0005-0000-0000-00000F000000}"/>
    <cellStyle name="40% - 강조색3" xfId="28" builtinId="39" customBuiltin="1"/>
    <cellStyle name="40% - 강조색3 2" xfId="103" xr:uid="{00000000-0005-0000-0000-000011000000}"/>
    <cellStyle name="40% - 강조색4" xfId="32" builtinId="43" customBuiltin="1"/>
    <cellStyle name="40% - 강조색4 2" xfId="104" xr:uid="{00000000-0005-0000-0000-000013000000}"/>
    <cellStyle name="40% - 강조색5" xfId="36" builtinId="47" customBuiltin="1"/>
    <cellStyle name="40% - 강조색5 2" xfId="105" xr:uid="{00000000-0005-0000-0000-000015000000}"/>
    <cellStyle name="40% - 강조색6" xfId="40" builtinId="51" customBuiltin="1"/>
    <cellStyle name="40% - 강조색6 2" xfId="106" xr:uid="{00000000-0005-0000-0000-000017000000}"/>
    <cellStyle name="60% - 강조색1" xfId="21" builtinId="32" customBuiltin="1"/>
    <cellStyle name="60% - 강조색1 2" xfId="107" xr:uid="{00000000-0005-0000-0000-000019000000}"/>
    <cellStyle name="60% - 강조색2" xfId="25" builtinId="36" customBuiltin="1"/>
    <cellStyle name="60% - 강조색2 2" xfId="108" xr:uid="{00000000-0005-0000-0000-00001B000000}"/>
    <cellStyle name="60% - 강조색3" xfId="29" builtinId="40" customBuiltin="1"/>
    <cellStyle name="60% - 강조색3 2" xfId="109" xr:uid="{00000000-0005-0000-0000-00001D000000}"/>
    <cellStyle name="60% - 강조색4" xfId="33" builtinId="44" customBuiltin="1"/>
    <cellStyle name="60% - 강조색4 2" xfId="110" xr:uid="{00000000-0005-0000-0000-00001F000000}"/>
    <cellStyle name="60% - 강조색5" xfId="37" builtinId="48" customBuiltin="1"/>
    <cellStyle name="60% - 강조색5 2" xfId="111" xr:uid="{00000000-0005-0000-0000-000021000000}"/>
    <cellStyle name="60% - 강조색6" xfId="41" builtinId="52" customBuiltin="1"/>
    <cellStyle name="60% - 강조색6 2" xfId="112" xr:uid="{00000000-0005-0000-0000-000023000000}"/>
    <cellStyle name="강조색1" xfId="18" builtinId="29" customBuiltin="1"/>
    <cellStyle name="강조색1 2" xfId="113" xr:uid="{00000000-0005-0000-0000-000025000000}"/>
    <cellStyle name="강조색2" xfId="22" builtinId="33" customBuiltin="1"/>
    <cellStyle name="강조색2 2" xfId="114" xr:uid="{00000000-0005-0000-0000-000027000000}"/>
    <cellStyle name="강조색3" xfId="26" builtinId="37" customBuiltin="1"/>
    <cellStyle name="강조색3 2" xfId="115" xr:uid="{00000000-0005-0000-0000-000029000000}"/>
    <cellStyle name="강조색4" xfId="30" builtinId="41" customBuiltin="1"/>
    <cellStyle name="강조색4 2" xfId="116" xr:uid="{00000000-0005-0000-0000-00002B000000}"/>
    <cellStyle name="강조색5" xfId="34" builtinId="45" customBuiltin="1"/>
    <cellStyle name="강조색5 2" xfId="117" xr:uid="{00000000-0005-0000-0000-00002D000000}"/>
    <cellStyle name="강조색6" xfId="38" builtinId="49" customBuiltin="1"/>
    <cellStyle name="강조색6 2" xfId="118" xr:uid="{00000000-0005-0000-0000-00002F000000}"/>
    <cellStyle name="경고문" xfId="14" builtinId="11" customBuiltin="1"/>
    <cellStyle name="경고문 2" xfId="119" xr:uid="{00000000-0005-0000-0000-000031000000}"/>
    <cellStyle name="계산" xfId="11" builtinId="22" customBuiltin="1"/>
    <cellStyle name="계산 2" xfId="120" xr:uid="{00000000-0005-0000-0000-000033000000}"/>
    <cellStyle name="나쁨" xfId="7" builtinId="27" customBuiltin="1"/>
    <cellStyle name="나쁨 2" xfId="121" xr:uid="{00000000-0005-0000-0000-000035000000}"/>
    <cellStyle name="메모" xfId="15" builtinId="10" customBuiltin="1"/>
    <cellStyle name="메모 2" xfId="122" xr:uid="{00000000-0005-0000-0000-000037000000}"/>
    <cellStyle name="보통" xfId="8" builtinId="28" customBuiltin="1"/>
    <cellStyle name="보통 2" xfId="123" xr:uid="{00000000-0005-0000-0000-000039000000}"/>
    <cellStyle name="설명 텍스트" xfId="16" builtinId="53" customBuiltin="1"/>
    <cellStyle name="설명 텍스트 2" xfId="124" xr:uid="{00000000-0005-0000-0000-00003B000000}"/>
    <cellStyle name="셀 확인" xfId="13" builtinId="23" customBuiltin="1"/>
    <cellStyle name="셀 확인 2" xfId="125" xr:uid="{00000000-0005-0000-0000-00003D000000}"/>
    <cellStyle name="쉼표 [0]" xfId="94" builtinId="6"/>
    <cellStyle name="쉼표 [0] 2" xfId="43" xr:uid="{00000000-0005-0000-0000-00003F000000}"/>
    <cellStyle name="쉼표 [0] 2 2" xfId="47" xr:uid="{00000000-0005-0000-0000-000040000000}"/>
    <cellStyle name="쉼표 [0] 2 2 2" xfId="49" xr:uid="{00000000-0005-0000-0000-000041000000}"/>
    <cellStyle name="쉼표 [0] 2 2 2 2" xfId="53" xr:uid="{00000000-0005-0000-0000-000042000000}"/>
    <cellStyle name="쉼표 [0] 2 2 2 2 2" xfId="63" xr:uid="{00000000-0005-0000-0000-000043000000}"/>
    <cellStyle name="쉼표 [0] 2 2 2 2 2 2" xfId="83" xr:uid="{00000000-0005-0000-0000-000044000000}"/>
    <cellStyle name="쉼표 [0] 2 2 2 2 3" xfId="78" xr:uid="{00000000-0005-0000-0000-000045000000}"/>
    <cellStyle name="쉼표 [0] 2 2 2 3" xfId="62" xr:uid="{00000000-0005-0000-0000-000046000000}"/>
    <cellStyle name="쉼표 [0] 2 2 2 3 2" xfId="82" xr:uid="{00000000-0005-0000-0000-000047000000}"/>
    <cellStyle name="쉼표 [0] 2 2 2 4" xfId="74" xr:uid="{00000000-0005-0000-0000-000048000000}"/>
    <cellStyle name="쉼표 [0] 2 2 3" xfId="51" xr:uid="{00000000-0005-0000-0000-000049000000}"/>
    <cellStyle name="쉼표 [0] 2 2 3 2" xfId="64" xr:uid="{00000000-0005-0000-0000-00004A000000}"/>
    <cellStyle name="쉼표 [0] 2 2 3 2 2" xfId="84" xr:uid="{00000000-0005-0000-0000-00004B000000}"/>
    <cellStyle name="쉼표 [0] 2 2 3 3" xfId="76" xr:uid="{00000000-0005-0000-0000-00004C000000}"/>
    <cellStyle name="쉼표 [0] 2 2 4" xfId="61" xr:uid="{00000000-0005-0000-0000-00004D000000}"/>
    <cellStyle name="쉼표 [0] 2 2 4 2" xfId="81" xr:uid="{00000000-0005-0000-0000-00004E000000}"/>
    <cellStyle name="쉼표 [0] 2 2 5" xfId="72" xr:uid="{00000000-0005-0000-0000-00004F000000}"/>
    <cellStyle name="쉼표 [0] 2 3" xfId="48" xr:uid="{00000000-0005-0000-0000-000050000000}"/>
    <cellStyle name="쉼표 [0] 2 3 2" xfId="52" xr:uid="{00000000-0005-0000-0000-000051000000}"/>
    <cellStyle name="쉼표 [0] 2 3 2 2" xfId="66" xr:uid="{00000000-0005-0000-0000-000052000000}"/>
    <cellStyle name="쉼표 [0] 2 3 2 2 2" xfId="86" xr:uid="{00000000-0005-0000-0000-000053000000}"/>
    <cellStyle name="쉼표 [0] 2 3 2 3" xfId="77" xr:uid="{00000000-0005-0000-0000-000054000000}"/>
    <cellStyle name="쉼표 [0] 2 3 3" xfId="65" xr:uid="{00000000-0005-0000-0000-000055000000}"/>
    <cellStyle name="쉼표 [0] 2 3 3 2" xfId="85" xr:uid="{00000000-0005-0000-0000-000056000000}"/>
    <cellStyle name="쉼표 [0] 2 3 4" xfId="73" xr:uid="{00000000-0005-0000-0000-000057000000}"/>
    <cellStyle name="쉼표 [0] 2 4" xfId="50" xr:uid="{00000000-0005-0000-0000-000058000000}"/>
    <cellStyle name="쉼표 [0] 2 4 2" xfId="67" xr:uid="{00000000-0005-0000-0000-000059000000}"/>
    <cellStyle name="쉼표 [0] 2 4 2 2" xfId="87" xr:uid="{00000000-0005-0000-0000-00005A000000}"/>
    <cellStyle name="쉼표 [0] 2 4 3" xfId="75" xr:uid="{00000000-0005-0000-0000-00005B000000}"/>
    <cellStyle name="쉼표 [0] 2 5" xfId="60" xr:uid="{00000000-0005-0000-0000-00005C000000}"/>
    <cellStyle name="쉼표 [0] 2 5 2" xfId="80" xr:uid="{00000000-0005-0000-0000-00005D000000}"/>
    <cellStyle name="쉼표 [0] 2 6" xfId="71" xr:uid="{00000000-0005-0000-0000-00005E000000}"/>
    <cellStyle name="쉼표 [0] 3" xfId="68" xr:uid="{00000000-0005-0000-0000-00005F000000}"/>
    <cellStyle name="쉼표 [0] 3 2" xfId="88" xr:uid="{00000000-0005-0000-0000-000060000000}"/>
    <cellStyle name="쉼표 [0] 4" xfId="79" xr:uid="{00000000-0005-0000-0000-000061000000}"/>
    <cellStyle name="연결된 셀" xfId="12" builtinId="24" customBuiltin="1"/>
    <cellStyle name="연결된 셀 2" xfId="126" xr:uid="{00000000-0005-0000-0000-000063000000}"/>
    <cellStyle name="요약" xfId="17" builtinId="25" customBuiltin="1"/>
    <cellStyle name="요약 2" xfId="127" xr:uid="{00000000-0005-0000-0000-000065000000}"/>
    <cellStyle name="입력" xfId="9" builtinId="20" customBuiltin="1"/>
    <cellStyle name="입력 2" xfId="128" xr:uid="{00000000-0005-0000-0000-000067000000}"/>
    <cellStyle name="제목" xfId="1" builtinId="15" customBuiltin="1"/>
    <cellStyle name="제목 1" xfId="2" builtinId="16" customBuiltin="1"/>
    <cellStyle name="제목 1 2" xfId="130" xr:uid="{00000000-0005-0000-0000-00006A000000}"/>
    <cellStyle name="제목 2" xfId="3" builtinId="17" customBuiltin="1"/>
    <cellStyle name="제목 2 2" xfId="131" xr:uid="{00000000-0005-0000-0000-00006C000000}"/>
    <cellStyle name="제목 3" xfId="4" builtinId="18" customBuiltin="1"/>
    <cellStyle name="제목 3 2" xfId="132" xr:uid="{00000000-0005-0000-0000-00006E000000}"/>
    <cellStyle name="제목 4" xfId="5" builtinId="19" customBuiltin="1"/>
    <cellStyle name="제목 4 2" xfId="133" xr:uid="{00000000-0005-0000-0000-000070000000}"/>
    <cellStyle name="제목 5" xfId="129" xr:uid="{00000000-0005-0000-0000-000071000000}"/>
    <cellStyle name="좋음" xfId="6" builtinId="26" customBuiltin="1"/>
    <cellStyle name="좋음 2" xfId="134" xr:uid="{00000000-0005-0000-0000-000073000000}"/>
    <cellStyle name="출력" xfId="10" builtinId="21" customBuiltin="1"/>
    <cellStyle name="출력 2" xfId="135" xr:uid="{00000000-0005-0000-0000-000075000000}"/>
    <cellStyle name="표준" xfId="0" builtinId="0"/>
    <cellStyle name="표준 14 4" xfId="56" xr:uid="{00000000-0005-0000-0000-000077000000}"/>
    <cellStyle name="표준 19 6" xfId="57" xr:uid="{00000000-0005-0000-0000-000078000000}"/>
    <cellStyle name="표준 2" xfId="42" xr:uid="{00000000-0005-0000-0000-000079000000}"/>
    <cellStyle name="표준 2 2" xfId="44" xr:uid="{00000000-0005-0000-0000-00007A000000}"/>
    <cellStyle name="표준 2 2 2" xfId="69" xr:uid="{00000000-0005-0000-0000-00007B000000}"/>
    <cellStyle name="표준 2 3" xfId="46" xr:uid="{00000000-0005-0000-0000-00007C000000}"/>
    <cellStyle name="표준 25 8" xfId="58" xr:uid="{00000000-0005-0000-0000-00007D000000}"/>
    <cellStyle name="표준 3" xfId="45" xr:uid="{00000000-0005-0000-0000-00007E000000}"/>
    <cellStyle name="표준 31 10" xfId="59" xr:uid="{00000000-0005-0000-0000-00007F000000}"/>
    <cellStyle name="표준 4" xfId="70" xr:uid="{00000000-0005-0000-0000-000080000000}"/>
    <cellStyle name="표준 55" xfId="55" xr:uid="{00000000-0005-0000-0000-000081000000}"/>
    <cellStyle name="표준 9 2" xfId="54" xr:uid="{00000000-0005-0000-0000-000082000000}"/>
    <cellStyle name="하이퍼링크 45 2" xfId="90" xr:uid="{00000000-0005-0000-0000-000083000000}"/>
    <cellStyle name="하이퍼링크 45 3" xfId="91" xr:uid="{00000000-0005-0000-0000-000084000000}"/>
    <cellStyle name="하이퍼링크 45 4" xfId="92" xr:uid="{00000000-0005-0000-0000-000085000000}"/>
    <cellStyle name="하이퍼링크 45 5" xfId="89" xr:uid="{00000000-0005-0000-0000-000086000000}"/>
    <cellStyle name="하이퍼링크 45 6" xfId="93" xr:uid="{00000000-0005-0000-0000-00008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26" Type="http://schemas.openxmlformats.org/officeDocument/2006/relationships/image" Target="../media/image76.emf"/><Relationship Id="rId39" Type="http://schemas.openxmlformats.org/officeDocument/2006/relationships/image" Target="../media/image89.emf"/><Relationship Id="rId21" Type="http://schemas.openxmlformats.org/officeDocument/2006/relationships/image" Target="../media/image71.emf"/><Relationship Id="rId34" Type="http://schemas.openxmlformats.org/officeDocument/2006/relationships/image" Target="../media/image84.emf"/><Relationship Id="rId42" Type="http://schemas.openxmlformats.org/officeDocument/2006/relationships/image" Target="../media/image92.emf"/><Relationship Id="rId47" Type="http://schemas.openxmlformats.org/officeDocument/2006/relationships/image" Target="../media/image97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9" Type="http://schemas.openxmlformats.org/officeDocument/2006/relationships/image" Target="../media/image79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32" Type="http://schemas.openxmlformats.org/officeDocument/2006/relationships/image" Target="../media/image82.emf"/><Relationship Id="rId37" Type="http://schemas.openxmlformats.org/officeDocument/2006/relationships/image" Target="../media/image87.emf"/><Relationship Id="rId40" Type="http://schemas.openxmlformats.org/officeDocument/2006/relationships/image" Target="../media/image90.emf"/><Relationship Id="rId45" Type="http://schemas.openxmlformats.org/officeDocument/2006/relationships/image" Target="../media/image95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28" Type="http://schemas.openxmlformats.org/officeDocument/2006/relationships/image" Target="../media/image78.emf"/><Relationship Id="rId36" Type="http://schemas.openxmlformats.org/officeDocument/2006/relationships/image" Target="../media/image86.emf"/><Relationship Id="rId49" Type="http://schemas.openxmlformats.org/officeDocument/2006/relationships/image" Target="../media/image99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31" Type="http://schemas.openxmlformats.org/officeDocument/2006/relationships/image" Target="../media/image81.emf"/><Relationship Id="rId44" Type="http://schemas.openxmlformats.org/officeDocument/2006/relationships/image" Target="../media/image94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Relationship Id="rId27" Type="http://schemas.openxmlformats.org/officeDocument/2006/relationships/image" Target="../media/image77.emf"/><Relationship Id="rId30" Type="http://schemas.openxmlformats.org/officeDocument/2006/relationships/image" Target="../media/image80.emf"/><Relationship Id="rId35" Type="http://schemas.openxmlformats.org/officeDocument/2006/relationships/image" Target="../media/image85.emf"/><Relationship Id="rId43" Type="http://schemas.openxmlformats.org/officeDocument/2006/relationships/image" Target="../media/image93.emf"/><Relationship Id="rId48" Type="http://schemas.openxmlformats.org/officeDocument/2006/relationships/image" Target="../media/image98.emf"/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5" Type="http://schemas.openxmlformats.org/officeDocument/2006/relationships/image" Target="../media/image75.emf"/><Relationship Id="rId33" Type="http://schemas.openxmlformats.org/officeDocument/2006/relationships/image" Target="../media/image83.emf"/><Relationship Id="rId38" Type="http://schemas.openxmlformats.org/officeDocument/2006/relationships/image" Target="../media/image88.emf"/><Relationship Id="rId46" Type="http://schemas.openxmlformats.org/officeDocument/2006/relationships/image" Target="../media/image96.emf"/><Relationship Id="rId20" Type="http://schemas.openxmlformats.org/officeDocument/2006/relationships/image" Target="../media/image70.emf"/><Relationship Id="rId41" Type="http://schemas.openxmlformats.org/officeDocument/2006/relationships/image" Target="../media/image91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9422130" y="6456045"/>
          <a:ext cx="8736330" cy="841301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pSpPr/>
      </xdr:nvGrpSpPr>
      <xdr:grpSpPr>
        <a:xfrm>
          <a:off x="104776" y="6446520"/>
          <a:ext cx="8808719" cy="843002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>
              <a:extLst>
                <a:ext uri="{FF2B5EF4-FFF2-40B4-BE49-F238E27FC236}">
                  <a16:creationId xmlns:a16="http://schemas.microsoft.com/office/drawing/2014/main" id="{00000000-0008-0000-0100-00001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" spid="_x0000_s403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>
              <a:extLst>
                <a:ext uri="{FF2B5EF4-FFF2-40B4-BE49-F238E27FC236}">
                  <a16:creationId xmlns:a16="http://schemas.microsoft.com/office/drawing/2014/main" id="{00000000-0008-0000-0100-00002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3" spid="_x0000_s403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>
              <a:extLst>
                <a:ext uri="{FF2B5EF4-FFF2-40B4-BE49-F238E27FC236}">
                  <a16:creationId xmlns:a16="http://schemas.microsoft.com/office/drawing/2014/main" id="{00000000-0008-0000-0100-00002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" spid="_x0000_s403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>
              <a:extLst>
                <a:ext uri="{FF2B5EF4-FFF2-40B4-BE49-F238E27FC236}">
                  <a16:creationId xmlns:a16="http://schemas.microsoft.com/office/drawing/2014/main" id="{00000000-0008-0000-0100-00002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" spid="_x0000_s40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74295</xdr:colOff>
          <xdr:row>64</xdr:row>
          <xdr:rowOff>0</xdr:rowOff>
        </xdr:to>
        <xdr:pic>
          <xdr:nvPicPr>
            <xdr:cNvPr id="40227" name="그림 12">
              <a:extLst>
                <a:ext uri="{FF2B5EF4-FFF2-40B4-BE49-F238E27FC236}">
                  <a16:creationId xmlns:a16="http://schemas.microsoft.com/office/drawing/2014/main" id="{00000000-0008-0000-0100-00002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6" spid="_x0000_s40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685395" y="1392174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>
              <a:extLst>
                <a:ext uri="{FF2B5EF4-FFF2-40B4-BE49-F238E27FC236}">
                  <a16:creationId xmlns:a16="http://schemas.microsoft.com/office/drawing/2014/main" id="{00000000-0008-0000-0100-00002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7" spid="_x0000_s4037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>
              <a:extLst>
                <a:ext uri="{FF2B5EF4-FFF2-40B4-BE49-F238E27FC236}">
                  <a16:creationId xmlns:a16="http://schemas.microsoft.com/office/drawing/2014/main" id="{00000000-0008-0000-0100-00002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8" spid="_x0000_s4037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>
              <a:extLst>
                <a:ext uri="{FF2B5EF4-FFF2-40B4-BE49-F238E27FC236}">
                  <a16:creationId xmlns:a16="http://schemas.microsoft.com/office/drawing/2014/main" id="{00000000-0008-0000-0100-00002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9" spid="_x0000_s4038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>
              <a:extLst>
                <a:ext uri="{FF2B5EF4-FFF2-40B4-BE49-F238E27FC236}">
                  <a16:creationId xmlns:a16="http://schemas.microsoft.com/office/drawing/2014/main" id="{00000000-0008-0000-0100-00002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0" spid="_x0000_s4038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>
              <a:extLst>
                <a:ext uri="{FF2B5EF4-FFF2-40B4-BE49-F238E27FC236}">
                  <a16:creationId xmlns:a16="http://schemas.microsoft.com/office/drawing/2014/main" id="{00000000-0008-0000-0100-00002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1" spid="_x0000_s4038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>
              <a:extLst>
                <a:ext uri="{FF2B5EF4-FFF2-40B4-BE49-F238E27FC236}">
                  <a16:creationId xmlns:a16="http://schemas.microsoft.com/office/drawing/2014/main" id="{00000000-0008-0000-0100-00002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2" spid="_x0000_s4038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>
              <a:extLst>
                <a:ext uri="{FF2B5EF4-FFF2-40B4-BE49-F238E27FC236}">
                  <a16:creationId xmlns:a16="http://schemas.microsoft.com/office/drawing/2014/main" id="{00000000-0008-0000-0100-00002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3" spid="_x0000_s4038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>
              <a:extLst>
                <a:ext uri="{FF2B5EF4-FFF2-40B4-BE49-F238E27FC236}">
                  <a16:creationId xmlns:a16="http://schemas.microsoft.com/office/drawing/2014/main" id="{00000000-0008-0000-0100-00002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4" spid="_x0000_s4038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>
              <a:extLst>
                <a:ext uri="{FF2B5EF4-FFF2-40B4-BE49-F238E27FC236}">
                  <a16:creationId xmlns:a16="http://schemas.microsoft.com/office/drawing/2014/main" id="{00000000-0008-0000-0100-00002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5" spid="_x0000_s4038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55245</xdr:colOff>
          <xdr:row>61</xdr:row>
          <xdr:rowOff>57150</xdr:rowOff>
        </xdr:to>
        <xdr:pic>
          <xdr:nvPicPr>
            <xdr:cNvPr id="40237" name="그림 22">
              <a:extLst>
                <a:ext uri="{FF2B5EF4-FFF2-40B4-BE49-F238E27FC236}">
                  <a16:creationId xmlns:a16="http://schemas.microsoft.com/office/drawing/2014/main" id="{00000000-0008-0000-0100-00002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6" spid="_x0000_s4038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007465" y="13315950"/>
              <a:ext cx="777240" cy="22098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45720</xdr:colOff>
          <xdr:row>52</xdr:row>
          <xdr:rowOff>38100</xdr:rowOff>
        </xdr:to>
        <xdr:pic>
          <xdr:nvPicPr>
            <xdr:cNvPr id="40238" name="그림 23">
              <a:extLst>
                <a:ext uri="{FF2B5EF4-FFF2-40B4-BE49-F238E27FC236}">
                  <a16:creationId xmlns:a16="http://schemas.microsoft.com/office/drawing/2014/main" id="{00000000-0008-0000-0100-00002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7" spid="_x0000_s4038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668500" y="1130808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>
              <a:extLst>
                <a:ext uri="{FF2B5EF4-FFF2-40B4-BE49-F238E27FC236}">
                  <a16:creationId xmlns:a16="http://schemas.microsoft.com/office/drawing/2014/main" id="{00000000-0008-0000-0100-00002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8" spid="_x0000_s4038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>
              <a:extLst>
                <a:ext uri="{FF2B5EF4-FFF2-40B4-BE49-F238E27FC236}">
                  <a16:creationId xmlns:a16="http://schemas.microsoft.com/office/drawing/2014/main" id="{00000000-0008-0000-0100-00003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0" spid="_x0000_s4039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>
              <a:extLst>
                <a:ext uri="{FF2B5EF4-FFF2-40B4-BE49-F238E27FC236}">
                  <a16:creationId xmlns:a16="http://schemas.microsoft.com/office/drawing/2014/main" id="{00000000-0008-0000-0100-00003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1" spid="_x0000_s4039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45720</xdr:colOff>
          <xdr:row>54</xdr:row>
          <xdr:rowOff>161925</xdr:rowOff>
        </xdr:to>
        <xdr:pic>
          <xdr:nvPicPr>
            <xdr:cNvPr id="40242" name="그림 28">
              <a:extLst>
                <a:ext uri="{FF2B5EF4-FFF2-40B4-BE49-F238E27FC236}">
                  <a16:creationId xmlns:a16="http://schemas.microsoft.com/office/drawing/2014/main" id="{00000000-0008-0000-0100-00003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2" spid="_x0000_s4039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327380" y="1187386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>
              <a:extLst>
                <a:ext uri="{FF2B5EF4-FFF2-40B4-BE49-F238E27FC236}">
                  <a16:creationId xmlns:a16="http://schemas.microsoft.com/office/drawing/2014/main" id="{00000000-0008-0000-0100-00003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3" spid="_x0000_s4039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36195</xdr:colOff>
          <xdr:row>47</xdr:row>
          <xdr:rowOff>57150</xdr:rowOff>
        </xdr:to>
        <xdr:pic>
          <xdr:nvPicPr>
            <xdr:cNvPr id="40244" name="그림 30">
              <a:extLst>
                <a:ext uri="{FF2B5EF4-FFF2-40B4-BE49-F238E27FC236}">
                  <a16:creationId xmlns:a16="http://schemas.microsoft.com/office/drawing/2014/main" id="{00000000-0008-0000-0100-00003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4" spid="_x0000_s4039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317855" y="1022223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>
              <a:extLst>
                <a:ext uri="{FF2B5EF4-FFF2-40B4-BE49-F238E27FC236}">
                  <a16:creationId xmlns:a16="http://schemas.microsoft.com/office/drawing/2014/main" id="{00000000-0008-0000-0100-00003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5" spid="_x0000_s4039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430530</xdr:colOff>
          <xdr:row>46</xdr:row>
          <xdr:rowOff>200025</xdr:rowOff>
        </xdr:to>
        <xdr:pic>
          <xdr:nvPicPr>
            <xdr:cNvPr id="40246" name="그림 32">
              <a:extLst>
                <a:ext uri="{FF2B5EF4-FFF2-40B4-BE49-F238E27FC236}">
                  <a16:creationId xmlns:a16="http://schemas.microsoft.com/office/drawing/2014/main" id="{00000000-0008-0000-0100-00003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6" spid="_x0000_s4039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5723870" y="10144125"/>
              <a:ext cx="777240" cy="22098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74295</xdr:colOff>
          <xdr:row>56</xdr:row>
          <xdr:rowOff>66675</xdr:rowOff>
        </xdr:to>
        <xdr:pic>
          <xdr:nvPicPr>
            <xdr:cNvPr id="40247" name="그림 34">
              <a:extLst>
                <a:ext uri="{FF2B5EF4-FFF2-40B4-BE49-F238E27FC236}">
                  <a16:creationId xmlns:a16="http://schemas.microsoft.com/office/drawing/2014/main" id="{00000000-0008-0000-0100-00003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9" spid="_x0000_s4039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038195" y="1222057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>
              <a:extLst>
                <a:ext uri="{FF2B5EF4-FFF2-40B4-BE49-F238E27FC236}">
                  <a16:creationId xmlns:a16="http://schemas.microsoft.com/office/drawing/2014/main" id="{00000000-0008-0000-0100-00003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" spid="_x0000_s4039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>
              <a:extLst>
                <a:ext uri="{FF2B5EF4-FFF2-40B4-BE49-F238E27FC236}">
                  <a16:creationId xmlns:a16="http://schemas.microsoft.com/office/drawing/2014/main" id="{00000000-0008-0000-0100-00003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" spid="_x0000_s4039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>
              <a:extLst>
                <a:ext uri="{FF2B5EF4-FFF2-40B4-BE49-F238E27FC236}">
                  <a16:creationId xmlns:a16="http://schemas.microsoft.com/office/drawing/2014/main" id="{00000000-0008-0000-0100-00003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4" spid="_x0000_s4040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>
              <a:extLst>
                <a:ext uri="{FF2B5EF4-FFF2-40B4-BE49-F238E27FC236}">
                  <a16:creationId xmlns:a16="http://schemas.microsoft.com/office/drawing/2014/main" id="{00000000-0008-0000-0100-00003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" spid="_x0000_s4040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192405</xdr:colOff>
          <xdr:row>63</xdr:row>
          <xdr:rowOff>200025</xdr:rowOff>
        </xdr:to>
        <xdr:pic>
          <xdr:nvPicPr>
            <xdr:cNvPr id="40252" name="그림 41">
              <a:extLst>
                <a:ext uri="{FF2B5EF4-FFF2-40B4-BE49-F238E27FC236}">
                  <a16:creationId xmlns:a16="http://schemas.microsoft.com/office/drawing/2014/main" id="{00000000-0008-0000-0100-00003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" spid="_x0000_s4040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15665" y="1390078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>
              <a:extLst>
                <a:ext uri="{FF2B5EF4-FFF2-40B4-BE49-F238E27FC236}">
                  <a16:creationId xmlns:a16="http://schemas.microsoft.com/office/drawing/2014/main" id="{00000000-0008-0000-0100-00003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" spid="_x0000_s4040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>
              <a:extLst>
                <a:ext uri="{FF2B5EF4-FFF2-40B4-BE49-F238E27FC236}">
                  <a16:creationId xmlns:a16="http://schemas.microsoft.com/office/drawing/2014/main" id="{00000000-0008-0000-0100-00003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8" spid="_x0000_s4040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>
              <a:extLst>
                <a:ext uri="{FF2B5EF4-FFF2-40B4-BE49-F238E27FC236}">
                  <a16:creationId xmlns:a16="http://schemas.microsoft.com/office/drawing/2014/main" id="{00000000-0008-0000-0100-00003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9" spid="_x0000_s4040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83820</xdr:colOff>
          <xdr:row>35</xdr:row>
          <xdr:rowOff>200025</xdr:rowOff>
        </xdr:to>
        <xdr:pic>
          <xdr:nvPicPr>
            <xdr:cNvPr id="40256" name="그림 45">
              <a:extLst>
                <a:ext uri="{FF2B5EF4-FFF2-40B4-BE49-F238E27FC236}">
                  <a16:creationId xmlns:a16="http://schemas.microsoft.com/office/drawing/2014/main" id="{00000000-0008-0000-0100-00004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0" spid="_x0000_s4040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5989320" y="771334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>
              <a:extLst>
                <a:ext uri="{FF2B5EF4-FFF2-40B4-BE49-F238E27FC236}">
                  <a16:creationId xmlns:a16="http://schemas.microsoft.com/office/drawing/2014/main" id="{00000000-0008-0000-0100-00004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1" spid="_x0000_s4040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>
              <a:extLst>
                <a:ext uri="{FF2B5EF4-FFF2-40B4-BE49-F238E27FC236}">
                  <a16:creationId xmlns:a16="http://schemas.microsoft.com/office/drawing/2014/main" id="{00000000-0008-0000-0100-00004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" spid="_x0000_s4040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>
              <a:extLst>
                <a:ext uri="{FF2B5EF4-FFF2-40B4-BE49-F238E27FC236}">
                  <a16:creationId xmlns:a16="http://schemas.microsoft.com/office/drawing/2014/main" id="{00000000-0008-0000-0100-00004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3" spid="_x0000_s4040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>
              <a:extLst>
                <a:ext uri="{FF2B5EF4-FFF2-40B4-BE49-F238E27FC236}">
                  <a16:creationId xmlns:a16="http://schemas.microsoft.com/office/drawing/2014/main" id="{00000000-0008-0000-0100-00004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4" spid="_x0000_s4041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>
              <a:extLst>
                <a:ext uri="{FF2B5EF4-FFF2-40B4-BE49-F238E27FC236}">
                  <a16:creationId xmlns:a16="http://schemas.microsoft.com/office/drawing/2014/main" id="{00000000-0008-0000-0100-00004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5" spid="_x0000_s40411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>
              <a:extLst>
                <a:ext uri="{FF2B5EF4-FFF2-40B4-BE49-F238E27FC236}">
                  <a16:creationId xmlns:a16="http://schemas.microsoft.com/office/drawing/2014/main" id="{00000000-0008-0000-0100-00004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6" spid="_x0000_s40412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>
              <a:extLst>
                <a:ext uri="{FF2B5EF4-FFF2-40B4-BE49-F238E27FC236}">
                  <a16:creationId xmlns:a16="http://schemas.microsoft.com/office/drawing/2014/main" id="{00000000-0008-0000-0100-00004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7" spid="_x0000_s40413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>
              <a:extLst>
                <a:ext uri="{FF2B5EF4-FFF2-40B4-BE49-F238E27FC236}">
                  <a16:creationId xmlns:a16="http://schemas.microsoft.com/office/drawing/2014/main" id="{00000000-0008-0000-0100-00004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8" spid="_x0000_s40414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>
              <a:extLst>
                <a:ext uri="{FF2B5EF4-FFF2-40B4-BE49-F238E27FC236}">
                  <a16:creationId xmlns:a16="http://schemas.microsoft.com/office/drawing/2014/main" id="{00000000-0008-0000-0100-00004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9" spid="_x0000_s40415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>
              <a:extLst>
                <a:ext uri="{FF2B5EF4-FFF2-40B4-BE49-F238E27FC236}">
                  <a16:creationId xmlns:a16="http://schemas.microsoft.com/office/drawing/2014/main" id="{00000000-0008-0000-0100-00004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0" spid="_x0000_s40416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>
              <a:extLst>
                <a:ext uri="{FF2B5EF4-FFF2-40B4-BE49-F238E27FC236}">
                  <a16:creationId xmlns:a16="http://schemas.microsoft.com/office/drawing/2014/main" id="{00000000-0008-0000-0100-00004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1" spid="_x0000_s40417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>
              <a:extLst>
                <a:ext uri="{FF2B5EF4-FFF2-40B4-BE49-F238E27FC236}">
                  <a16:creationId xmlns:a16="http://schemas.microsoft.com/office/drawing/2014/main" id="{00000000-0008-0000-0100-00004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2" spid="_x0000_s40418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>
              <a:extLst>
                <a:ext uri="{FF2B5EF4-FFF2-40B4-BE49-F238E27FC236}">
                  <a16:creationId xmlns:a16="http://schemas.microsoft.com/office/drawing/2014/main" id="{00000000-0008-0000-0100-00004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3" spid="_x0000_s40419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>
              <a:extLst>
                <a:ext uri="{FF2B5EF4-FFF2-40B4-BE49-F238E27FC236}">
                  <a16:creationId xmlns:a16="http://schemas.microsoft.com/office/drawing/2014/main" id="{00000000-0008-0000-0100-00004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4" spid="_x0000_s40420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>
              <a:extLst>
                <a:ext uri="{FF2B5EF4-FFF2-40B4-BE49-F238E27FC236}">
                  <a16:creationId xmlns:a16="http://schemas.microsoft.com/office/drawing/2014/main" id="{00000000-0008-0000-0100-00004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5" spid="_x0000_s40421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>
              <a:extLst>
                <a:ext uri="{FF2B5EF4-FFF2-40B4-BE49-F238E27FC236}">
                  <a16:creationId xmlns:a16="http://schemas.microsoft.com/office/drawing/2014/main" id="{00000000-0008-0000-0100-00005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6" spid="_x0000_s40422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7.399999999999999" x14ac:dyDescent="0.4"/>
  <cols>
    <col min="1" max="1" width="12.19921875" style="9" customWidth="1"/>
    <col min="2" max="2" width="9.3984375" style="9" customWidth="1"/>
    <col min="3" max="3" width="36.69921875" style="9" customWidth="1"/>
    <col min="4" max="4" width="34.5" style="9" customWidth="1"/>
    <col min="5" max="5" width="12.69921875" style="9" customWidth="1"/>
    <col min="6" max="6" width="11.59765625" style="9" customWidth="1"/>
    <col min="7" max="7" width="16.8984375" style="9" customWidth="1"/>
    <col min="8" max="8" width="9" style="9" customWidth="1"/>
  </cols>
  <sheetData>
    <row r="1" spans="1:8" ht="27" customHeight="1" x14ac:dyDescent="0.4">
      <c r="A1" s="13" t="s">
        <v>2411</v>
      </c>
      <c r="B1" s="13" t="s">
        <v>2857</v>
      </c>
      <c r="C1" s="13" t="s">
        <v>2412</v>
      </c>
      <c r="D1" s="13" t="s">
        <v>2413</v>
      </c>
      <c r="E1" s="13" t="s">
        <v>2414</v>
      </c>
      <c r="F1" s="13" t="s">
        <v>2415</v>
      </c>
      <c r="G1" s="14" t="s">
        <v>2872</v>
      </c>
      <c r="H1" s="13" t="s">
        <v>2873</v>
      </c>
    </row>
    <row r="2" spans="1:8" x14ac:dyDescent="0.4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1">
        <v>42253.986759259256</v>
      </c>
      <c r="H2" s="1">
        <v>5</v>
      </c>
    </row>
    <row r="3" spans="1:8" x14ac:dyDescent="0.4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1">
        <v>42253.987569444442</v>
      </c>
      <c r="H3" s="1">
        <v>20</v>
      </c>
    </row>
    <row r="4" spans="1:8" x14ac:dyDescent="0.4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1">
        <v>42253.988344907404</v>
      </c>
      <c r="H4" s="1">
        <v>14</v>
      </c>
    </row>
    <row r="5" spans="1:8" x14ac:dyDescent="0.4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1">
        <v>42253.989247685182</v>
      </c>
      <c r="H5" s="1">
        <v>13</v>
      </c>
    </row>
    <row r="6" spans="1:8" x14ac:dyDescent="0.4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1">
        <v>42253.989930555559</v>
      </c>
      <c r="H6" s="1">
        <v>5</v>
      </c>
    </row>
    <row r="7" spans="1:8" x14ac:dyDescent="0.4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1">
        <v>42253.990636574075</v>
      </c>
      <c r="H7" s="1">
        <v>10</v>
      </c>
    </row>
    <row r="8" spans="1:8" x14ac:dyDescent="0.4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1">
        <v>42253.991631944446</v>
      </c>
      <c r="H8" s="1">
        <v>5</v>
      </c>
    </row>
    <row r="9" spans="1:8" x14ac:dyDescent="0.4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1">
        <v>42253.994039351855</v>
      </c>
      <c r="H9" s="1">
        <v>10</v>
      </c>
    </row>
    <row r="10" spans="1:8" x14ac:dyDescent="0.4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1">
        <v>42254.060983796298</v>
      </c>
      <c r="H10" s="1">
        <v>10</v>
      </c>
    </row>
    <row r="11" spans="1:8" x14ac:dyDescent="0.4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1">
        <v>42254.061736111114</v>
      </c>
      <c r="H11" s="1">
        <v>20</v>
      </c>
    </row>
    <row r="12" spans="1:8" x14ac:dyDescent="0.4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1">
        <v>42254.062928240739</v>
      </c>
      <c r="H12" s="1">
        <v>10</v>
      </c>
    </row>
    <row r="13" spans="1:8" x14ac:dyDescent="0.4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1">
        <v>42254.063680555555</v>
      </c>
      <c r="H13" s="1">
        <v>10</v>
      </c>
    </row>
    <row r="14" spans="1:8" x14ac:dyDescent="0.4">
      <c r="A14" s="1" t="s">
        <v>3104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1">
        <v>42254.064560185187</v>
      </c>
      <c r="H14" s="1">
        <v>25</v>
      </c>
    </row>
    <row r="15" spans="1:8" x14ac:dyDescent="0.4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1">
        <v>42254.065185185187</v>
      </c>
      <c r="H15" s="1">
        <v>15</v>
      </c>
    </row>
    <row r="16" spans="1:8" x14ac:dyDescent="0.4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1">
        <v>42254.061655092592</v>
      </c>
      <c r="H16" s="1">
        <v>15</v>
      </c>
    </row>
    <row r="17" spans="1:8" x14ac:dyDescent="0.4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1">
        <v>42254.062789351854</v>
      </c>
      <c r="H17" s="1">
        <v>5</v>
      </c>
    </row>
    <row r="18" spans="1:8" x14ac:dyDescent="0.4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1">
        <v>42254.064120370371</v>
      </c>
      <c r="H18" s="1">
        <v>25</v>
      </c>
    </row>
    <row r="19" spans="1:8" x14ac:dyDescent="0.4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1">
        <v>42254.064953703702</v>
      </c>
      <c r="H19" s="1">
        <v>10</v>
      </c>
    </row>
    <row r="20" spans="1:8" x14ac:dyDescent="0.4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1">
        <v>42254.065671296295</v>
      </c>
      <c r="H20" s="1">
        <v>10</v>
      </c>
    </row>
    <row r="21" spans="1:8" x14ac:dyDescent="0.4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1">
        <v>42254.065960648149</v>
      </c>
      <c r="H21" s="1">
        <v>5</v>
      </c>
    </row>
    <row r="22" spans="1:8" x14ac:dyDescent="0.4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1">
        <v>42254.437824074077</v>
      </c>
      <c r="H22" s="1">
        <v>15</v>
      </c>
    </row>
    <row r="23" spans="1:8" x14ac:dyDescent="0.4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1">
        <v>42254.438715277778</v>
      </c>
      <c r="H23" s="1">
        <v>10</v>
      </c>
    </row>
    <row r="24" spans="1:8" x14ac:dyDescent="0.4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1">
        <v>42254.439166666663</v>
      </c>
      <c r="H24" s="1">
        <v>20</v>
      </c>
    </row>
    <row r="25" spans="1:8" x14ac:dyDescent="0.4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1">
        <v>42254.439675925925</v>
      </c>
      <c r="H25" s="1">
        <v>20</v>
      </c>
    </row>
    <row r="26" spans="1:8" x14ac:dyDescent="0.4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1">
        <v>42254.440358796295</v>
      </c>
      <c r="H26" s="1">
        <v>15</v>
      </c>
    </row>
    <row r="27" spans="1:8" x14ac:dyDescent="0.4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1">
        <v>42254.440868055557</v>
      </c>
      <c r="H27" s="1">
        <v>20</v>
      </c>
    </row>
    <row r="28" spans="1:8" x14ac:dyDescent="0.4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1">
        <v>42254.441435185188</v>
      </c>
      <c r="H28" s="1">
        <v>15</v>
      </c>
    </row>
    <row r="29" spans="1:8" x14ac:dyDescent="0.4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1">
        <v>42254.441921296297</v>
      </c>
      <c r="H29" s="1">
        <v>20</v>
      </c>
    </row>
    <row r="30" spans="1:8" x14ac:dyDescent="0.4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1">
        <v>42254.442407407405</v>
      </c>
      <c r="H30" s="1">
        <v>15</v>
      </c>
    </row>
    <row r="31" spans="1:8" x14ac:dyDescent="0.4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1">
        <v>42254.442939814813</v>
      </c>
      <c r="H31" s="1">
        <v>10</v>
      </c>
    </row>
    <row r="32" spans="1:8" x14ac:dyDescent="0.4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1">
        <v>42254.445092592592</v>
      </c>
      <c r="H32" s="1">
        <v>23</v>
      </c>
    </row>
    <row r="33" spans="1:8" x14ac:dyDescent="0.4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1">
        <v>42254.446064814816</v>
      </c>
      <c r="H33" s="1">
        <v>15</v>
      </c>
    </row>
    <row r="34" spans="1:8" x14ac:dyDescent="0.4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1">
        <v>42254.446516203701</v>
      </c>
      <c r="H34" s="1">
        <v>8</v>
      </c>
    </row>
    <row r="35" spans="1:8" x14ac:dyDescent="0.4">
      <c r="A35" s="1" t="s">
        <v>2874</v>
      </c>
      <c r="B35" s="1">
        <v>135</v>
      </c>
      <c r="C35" s="1" t="s">
        <v>2419</v>
      </c>
      <c r="D35" s="5" t="s">
        <v>2421</v>
      </c>
      <c r="E35" s="1">
        <v>37.559100999999998</v>
      </c>
      <c r="F35" s="1">
        <v>126.939178</v>
      </c>
      <c r="G35" s="11">
        <v>42254.446516203701</v>
      </c>
      <c r="H35" s="1">
        <v>10</v>
      </c>
    </row>
    <row r="36" spans="1:8" x14ac:dyDescent="0.4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1">
        <v>42254.447314814817</v>
      </c>
      <c r="H36" s="1">
        <v>7</v>
      </c>
    </row>
    <row r="37" spans="1:8" x14ac:dyDescent="0.4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1">
        <v>42254.447789351849</v>
      </c>
      <c r="H37" s="1">
        <v>10</v>
      </c>
    </row>
    <row r="38" spans="1:8" x14ac:dyDescent="0.4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1">
        <v>42254.448298611111</v>
      </c>
      <c r="H38" s="1">
        <v>10</v>
      </c>
    </row>
    <row r="39" spans="1:8" x14ac:dyDescent="0.4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1">
        <v>42254.450115740743</v>
      </c>
      <c r="H39" s="1">
        <v>13</v>
      </c>
    </row>
    <row r="40" spans="1:8" x14ac:dyDescent="0.4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1">
        <v>42254.449236111112</v>
      </c>
      <c r="H40" s="1">
        <v>20</v>
      </c>
    </row>
    <row r="41" spans="1:8" x14ac:dyDescent="0.4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1">
        <v>42254.449664351851</v>
      </c>
      <c r="H41" s="1">
        <v>20</v>
      </c>
    </row>
    <row r="42" spans="1:8" x14ac:dyDescent="0.4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1">
        <v>42550.5</v>
      </c>
      <c r="H42" s="1">
        <v>11</v>
      </c>
    </row>
    <row r="43" spans="1:8" x14ac:dyDescent="0.4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1">
        <v>42550.5</v>
      </c>
      <c r="H43" s="1">
        <v>9</v>
      </c>
    </row>
    <row r="44" spans="1:8" x14ac:dyDescent="0.4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1">
        <v>42550.5</v>
      </c>
      <c r="H44" s="1">
        <v>10</v>
      </c>
    </row>
    <row r="45" spans="1:8" x14ac:dyDescent="0.4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1">
        <v>42550.5</v>
      </c>
      <c r="H45" s="1">
        <v>9</v>
      </c>
    </row>
    <row r="46" spans="1:8" x14ac:dyDescent="0.4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1">
        <v>42550.5</v>
      </c>
      <c r="H46" s="1">
        <v>12</v>
      </c>
    </row>
    <row r="47" spans="1:8" x14ac:dyDescent="0.4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1">
        <v>42550.5</v>
      </c>
      <c r="H47" s="1">
        <v>7</v>
      </c>
    </row>
    <row r="48" spans="1:8" x14ac:dyDescent="0.4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1">
        <v>42550.5</v>
      </c>
      <c r="H48" s="1">
        <v>11</v>
      </c>
    </row>
    <row r="49" spans="1:8" x14ac:dyDescent="0.4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1">
        <v>42550.5</v>
      </c>
      <c r="H49" s="1">
        <v>15</v>
      </c>
    </row>
    <row r="50" spans="1:8" x14ac:dyDescent="0.4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1">
        <v>42550.5</v>
      </c>
      <c r="H50" s="1">
        <v>10</v>
      </c>
    </row>
    <row r="51" spans="1:8" x14ac:dyDescent="0.4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1">
        <v>42550.5</v>
      </c>
      <c r="H51" s="1">
        <v>30</v>
      </c>
    </row>
    <row r="52" spans="1:8" x14ac:dyDescent="0.4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1">
        <v>42550.5</v>
      </c>
      <c r="H52" s="1">
        <v>10</v>
      </c>
    </row>
    <row r="53" spans="1:8" s="2" customFormat="1" x14ac:dyDescent="0.4">
      <c r="A53" s="1" t="s">
        <v>0</v>
      </c>
      <c r="B53" s="1">
        <v>154</v>
      </c>
      <c r="C53" s="1" t="s">
        <v>2875</v>
      </c>
      <c r="D53" s="1" t="s">
        <v>2876</v>
      </c>
      <c r="E53" s="1">
        <v>37.560909000000002</v>
      </c>
      <c r="F53" s="1">
        <v>126.905495</v>
      </c>
      <c r="G53" s="11">
        <v>42550.5</v>
      </c>
      <c r="H53" s="1">
        <v>13</v>
      </c>
    </row>
    <row r="54" spans="1:8" x14ac:dyDescent="0.4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1">
        <v>42550.5</v>
      </c>
      <c r="H54" s="1">
        <v>15</v>
      </c>
    </row>
    <row r="55" spans="1:8" x14ac:dyDescent="0.4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1">
        <v>42550.5</v>
      </c>
      <c r="H55" s="1">
        <v>10</v>
      </c>
    </row>
    <row r="56" spans="1:8" x14ac:dyDescent="0.4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1">
        <v>42550.5</v>
      </c>
      <c r="H56" s="1">
        <v>12</v>
      </c>
    </row>
    <row r="57" spans="1:8" x14ac:dyDescent="0.4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1">
        <v>42550.5</v>
      </c>
      <c r="H57" s="1">
        <v>15</v>
      </c>
    </row>
    <row r="58" spans="1:8" x14ac:dyDescent="0.4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1">
        <v>42550.5</v>
      </c>
      <c r="H58" s="1">
        <v>7</v>
      </c>
    </row>
    <row r="59" spans="1:8" x14ac:dyDescent="0.4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1">
        <v>42550.5</v>
      </c>
      <c r="H59" s="1">
        <v>20</v>
      </c>
    </row>
    <row r="60" spans="1:8" x14ac:dyDescent="0.4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1">
        <v>42550.5</v>
      </c>
      <c r="H60" s="1">
        <v>8</v>
      </c>
    </row>
    <row r="61" spans="1:8" x14ac:dyDescent="0.4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1">
        <v>42550.5</v>
      </c>
      <c r="H61" s="1">
        <v>15</v>
      </c>
    </row>
    <row r="62" spans="1:8" x14ac:dyDescent="0.4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1">
        <v>42550.5</v>
      </c>
      <c r="H62" s="1">
        <v>7</v>
      </c>
    </row>
    <row r="63" spans="1:8" x14ac:dyDescent="0.4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1">
        <v>42550.5</v>
      </c>
      <c r="H63" s="1">
        <v>10</v>
      </c>
    </row>
    <row r="64" spans="1:8" x14ac:dyDescent="0.4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1">
        <v>42550.5</v>
      </c>
      <c r="H64" s="1">
        <v>20</v>
      </c>
    </row>
    <row r="65" spans="1:8" x14ac:dyDescent="0.4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1">
        <v>42550.5</v>
      </c>
      <c r="H65" s="1">
        <v>20</v>
      </c>
    </row>
    <row r="66" spans="1:8" x14ac:dyDescent="0.4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1">
        <v>42550.5</v>
      </c>
      <c r="H66" s="1">
        <v>15</v>
      </c>
    </row>
    <row r="67" spans="1:8" x14ac:dyDescent="0.4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1">
        <v>42550.5</v>
      </c>
      <c r="H67" s="1">
        <v>20</v>
      </c>
    </row>
    <row r="68" spans="1:8" x14ac:dyDescent="0.4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1">
        <v>42550.5</v>
      </c>
      <c r="H68" s="1">
        <v>15</v>
      </c>
    </row>
    <row r="69" spans="1:8" x14ac:dyDescent="0.4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1">
        <v>42550.5</v>
      </c>
      <c r="H69" s="1">
        <v>10</v>
      </c>
    </row>
    <row r="70" spans="1:8" x14ac:dyDescent="0.4">
      <c r="A70" s="1" t="s">
        <v>2874</v>
      </c>
      <c r="B70" s="1">
        <v>171</v>
      </c>
      <c r="C70" s="6" t="s">
        <v>2420</v>
      </c>
      <c r="D70" s="6" t="s">
        <v>2422</v>
      </c>
      <c r="E70" s="1">
        <v>37.564723999999998</v>
      </c>
      <c r="F70" s="1">
        <v>126.96727799999999</v>
      </c>
      <c r="G70" s="11">
        <v>42550.5</v>
      </c>
      <c r="H70" s="1">
        <v>10</v>
      </c>
    </row>
    <row r="71" spans="1:8" x14ac:dyDescent="0.4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1">
        <v>42550.5</v>
      </c>
      <c r="H71" s="1">
        <v>8</v>
      </c>
    </row>
    <row r="72" spans="1:8" x14ac:dyDescent="0.4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1">
        <v>42550.5</v>
      </c>
      <c r="H72" s="1">
        <v>20</v>
      </c>
    </row>
    <row r="73" spans="1:8" x14ac:dyDescent="0.4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1">
        <v>42849.594375000001</v>
      </c>
      <c r="H73" s="1">
        <v>10</v>
      </c>
    </row>
    <row r="74" spans="1:8" x14ac:dyDescent="0.4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1">
        <v>42557.5</v>
      </c>
      <c r="H74" s="1">
        <v>8</v>
      </c>
    </row>
    <row r="75" spans="1:8" x14ac:dyDescent="0.4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1">
        <v>42557.5</v>
      </c>
      <c r="H75" s="1">
        <v>10</v>
      </c>
    </row>
    <row r="76" spans="1:8" x14ac:dyDescent="0.4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1">
        <v>42550.5</v>
      </c>
      <c r="H76" s="1">
        <v>15</v>
      </c>
    </row>
    <row r="77" spans="1:8" x14ac:dyDescent="0.4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1">
        <v>42550.5</v>
      </c>
      <c r="H77" s="1">
        <v>10</v>
      </c>
    </row>
    <row r="78" spans="1:8" x14ac:dyDescent="0.4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1">
        <v>42557.5</v>
      </c>
      <c r="H78" s="1">
        <v>15</v>
      </c>
    </row>
    <row r="79" spans="1:8" x14ac:dyDescent="0.4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1">
        <v>42557.5</v>
      </c>
      <c r="H79" s="1">
        <v>10</v>
      </c>
    </row>
    <row r="80" spans="1:8" x14ac:dyDescent="0.4">
      <c r="A80" s="1" t="s">
        <v>0</v>
      </c>
      <c r="B80" s="1">
        <v>183</v>
      </c>
      <c r="C80" s="1" t="s">
        <v>1212</v>
      </c>
      <c r="D80" s="1" t="s">
        <v>3092</v>
      </c>
      <c r="E80" s="1">
        <v>37.565165999999998</v>
      </c>
      <c r="F80" s="1">
        <v>126.91939499999999</v>
      </c>
      <c r="G80" s="11">
        <v>42557.5</v>
      </c>
      <c r="H80" s="1">
        <v>15</v>
      </c>
    </row>
    <row r="81" spans="1:8" x14ac:dyDescent="0.4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1">
        <v>42557.5</v>
      </c>
      <c r="H81" s="1">
        <v>9</v>
      </c>
    </row>
    <row r="82" spans="1:8" x14ac:dyDescent="0.4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1">
        <v>42557.5</v>
      </c>
      <c r="H82" s="1">
        <v>15</v>
      </c>
    </row>
    <row r="83" spans="1:8" x14ac:dyDescent="0.4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1">
        <v>42557.5</v>
      </c>
      <c r="H83" s="1">
        <v>40</v>
      </c>
    </row>
    <row r="84" spans="1:8" x14ac:dyDescent="0.4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1">
        <v>42557.5</v>
      </c>
      <c r="H84" s="1">
        <v>10</v>
      </c>
    </row>
    <row r="85" spans="1:8" x14ac:dyDescent="0.4">
      <c r="A85" s="1" t="s">
        <v>360</v>
      </c>
      <c r="B85" s="1">
        <v>191</v>
      </c>
      <c r="C85" s="1" t="s">
        <v>3181</v>
      </c>
      <c r="D85" s="1" t="s">
        <v>1223</v>
      </c>
      <c r="E85" s="1">
        <v>37.578892000000003</v>
      </c>
      <c r="F85" s="1">
        <v>126.910736</v>
      </c>
      <c r="G85" s="11">
        <v>42557.5</v>
      </c>
      <c r="H85" s="1">
        <v>10</v>
      </c>
    </row>
    <row r="86" spans="1:8" x14ac:dyDescent="0.4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1">
        <v>42557.5</v>
      </c>
      <c r="H86" s="1">
        <v>10</v>
      </c>
    </row>
    <row r="87" spans="1:8" x14ac:dyDescent="0.4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1">
        <v>42557.5</v>
      </c>
      <c r="H87" s="1">
        <v>10</v>
      </c>
    </row>
    <row r="88" spans="1:8" x14ac:dyDescent="0.4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1">
        <v>42557.5</v>
      </c>
      <c r="H88" s="1">
        <v>10</v>
      </c>
    </row>
    <row r="89" spans="1:8" x14ac:dyDescent="0.4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1">
        <v>42557.5</v>
      </c>
      <c r="H89" s="1">
        <v>10</v>
      </c>
    </row>
    <row r="90" spans="1:8" x14ac:dyDescent="0.4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1">
        <v>42557.5</v>
      </c>
      <c r="H90" s="1">
        <v>15</v>
      </c>
    </row>
    <row r="91" spans="1:8" x14ac:dyDescent="0.4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1">
        <v>42615.458333333336</v>
      </c>
      <c r="H91" s="1">
        <v>30</v>
      </c>
    </row>
    <row r="92" spans="1:8" x14ac:dyDescent="0.4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1">
        <v>42258.880520833336</v>
      </c>
      <c r="H92" s="1">
        <v>20</v>
      </c>
    </row>
    <row r="93" spans="1:8" x14ac:dyDescent="0.4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1">
        <v>42258.887025462966</v>
      </c>
      <c r="H93" s="1">
        <v>15</v>
      </c>
    </row>
    <row r="94" spans="1:8" x14ac:dyDescent="0.4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1">
        <v>42258.888981481483</v>
      </c>
      <c r="H94" s="1">
        <v>30</v>
      </c>
    </row>
    <row r="95" spans="1:8" x14ac:dyDescent="0.4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1">
        <v>42264.630162037036</v>
      </c>
      <c r="H95" s="1">
        <v>15</v>
      </c>
    </row>
    <row r="96" spans="1:8" x14ac:dyDescent="0.4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1">
        <v>42264.629548611112</v>
      </c>
      <c r="H96" s="1">
        <v>13</v>
      </c>
    </row>
    <row r="97" spans="1:8" x14ac:dyDescent="0.4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1">
        <v>42264.630555555559</v>
      </c>
      <c r="H97" s="1">
        <v>20</v>
      </c>
    </row>
    <row r="98" spans="1:8" x14ac:dyDescent="0.4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1">
        <v>42264.63144675926</v>
      </c>
      <c r="H98" s="1">
        <v>35</v>
      </c>
    </row>
    <row r="99" spans="1:8" x14ac:dyDescent="0.4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1">
        <v>42264.648125</v>
      </c>
      <c r="H99" s="1">
        <v>40</v>
      </c>
    </row>
    <row r="100" spans="1:8" x14ac:dyDescent="0.4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1">
        <v>42264.63244212963</v>
      </c>
      <c r="H100" s="1">
        <v>12</v>
      </c>
    </row>
    <row r="101" spans="1:8" x14ac:dyDescent="0.4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1">
        <v>42264.632893518516</v>
      </c>
      <c r="H101" s="1">
        <v>21</v>
      </c>
    </row>
    <row r="102" spans="1:8" x14ac:dyDescent="0.4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1">
        <v>42264.63349537037</v>
      </c>
      <c r="H102" s="1">
        <v>13</v>
      </c>
    </row>
    <row r="103" spans="1:8" x14ac:dyDescent="0.4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1">
        <v>42264.633958333332</v>
      </c>
      <c r="H103" s="1">
        <v>35</v>
      </c>
    </row>
    <row r="104" spans="1:8" x14ac:dyDescent="0.4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1">
        <v>42264.634432870371</v>
      </c>
      <c r="H104" s="1">
        <v>15</v>
      </c>
    </row>
    <row r="105" spans="1:8" x14ac:dyDescent="0.4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1">
        <v>42264.635324074072</v>
      </c>
      <c r="H105" s="1">
        <v>20</v>
      </c>
    </row>
    <row r="106" spans="1:8" x14ac:dyDescent="0.4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1">
        <v>42264.637986111113</v>
      </c>
      <c r="H106" s="1">
        <v>10</v>
      </c>
    </row>
    <row r="107" spans="1:8" x14ac:dyDescent="0.4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1">
        <v>42264.638425925928</v>
      </c>
      <c r="H107" s="1">
        <v>10</v>
      </c>
    </row>
    <row r="108" spans="1:8" x14ac:dyDescent="0.4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1">
        <v>42264.639039351852</v>
      </c>
      <c r="H108" s="1">
        <v>10</v>
      </c>
    </row>
    <row r="109" spans="1:8" x14ac:dyDescent="0.4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1">
        <v>42264.635937500003</v>
      </c>
      <c r="H109" s="1">
        <v>20</v>
      </c>
    </row>
    <row r="110" spans="1:8" x14ac:dyDescent="0.4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1">
        <v>42264.636990740742</v>
      </c>
      <c r="H110" s="1">
        <v>12</v>
      </c>
    </row>
    <row r="111" spans="1:8" x14ac:dyDescent="0.4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1">
        <v>42264.63758101852</v>
      </c>
      <c r="H111" s="1">
        <v>30</v>
      </c>
    </row>
    <row r="112" spans="1:8" x14ac:dyDescent="0.4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1">
        <v>42264.639351851853</v>
      </c>
      <c r="H112" s="1">
        <v>10</v>
      </c>
    </row>
    <row r="113" spans="1:8" x14ac:dyDescent="0.4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1">
        <v>42264.639803240738</v>
      </c>
      <c r="H113" s="1">
        <v>12</v>
      </c>
    </row>
    <row r="114" spans="1:8" x14ac:dyDescent="0.4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1">
        <v>42264.640138888892</v>
      </c>
      <c r="H114" s="1">
        <v>20</v>
      </c>
    </row>
    <row r="115" spans="1:8" x14ac:dyDescent="0.4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1">
        <v>42264.640949074077</v>
      </c>
      <c r="H115" s="1">
        <v>20</v>
      </c>
    </row>
    <row r="116" spans="1:8" x14ac:dyDescent="0.4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1">
        <v>42264.641643518517</v>
      </c>
      <c r="H116" s="1">
        <v>26</v>
      </c>
    </row>
    <row r="117" spans="1:8" x14ac:dyDescent="0.4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1">
        <v>42264.642152777778</v>
      </c>
      <c r="H117" s="1">
        <v>20</v>
      </c>
    </row>
    <row r="118" spans="1:8" x14ac:dyDescent="0.4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1">
        <v>42550.5</v>
      </c>
      <c r="H118" s="1">
        <v>10</v>
      </c>
    </row>
    <row r="119" spans="1:8" x14ac:dyDescent="0.4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1">
        <v>42550.5</v>
      </c>
      <c r="H119" s="1">
        <v>10</v>
      </c>
    </row>
    <row r="120" spans="1:8" x14ac:dyDescent="0.4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1">
        <v>42550.5</v>
      </c>
      <c r="H120" s="1">
        <v>20</v>
      </c>
    </row>
    <row r="121" spans="1:8" x14ac:dyDescent="0.4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1">
        <v>42557.5</v>
      </c>
      <c r="H121" s="1">
        <v>10</v>
      </c>
    </row>
    <row r="122" spans="1:8" x14ac:dyDescent="0.4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1">
        <v>42550.5</v>
      </c>
      <c r="H122" s="1">
        <v>10</v>
      </c>
    </row>
    <row r="123" spans="1:8" x14ac:dyDescent="0.4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1">
        <v>42550.5</v>
      </c>
      <c r="H123" s="1">
        <v>20</v>
      </c>
    </row>
    <row r="124" spans="1:8" x14ac:dyDescent="0.4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1">
        <v>42550.5</v>
      </c>
      <c r="H124" s="1">
        <v>10</v>
      </c>
    </row>
    <row r="125" spans="1:8" x14ac:dyDescent="0.4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1">
        <v>42550.5</v>
      </c>
      <c r="H125" s="1">
        <v>10</v>
      </c>
    </row>
    <row r="126" spans="1:8" x14ac:dyDescent="0.4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1">
        <v>42550.5</v>
      </c>
      <c r="H126" s="1">
        <v>10</v>
      </c>
    </row>
    <row r="127" spans="1:8" x14ac:dyDescent="0.4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1">
        <v>42550.5</v>
      </c>
      <c r="H127" s="1">
        <v>10</v>
      </c>
    </row>
    <row r="128" spans="1:8" x14ac:dyDescent="0.4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1">
        <v>42550.5</v>
      </c>
      <c r="H128" s="1">
        <v>20</v>
      </c>
    </row>
    <row r="129" spans="1:8" x14ac:dyDescent="0.4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1">
        <v>42550.5</v>
      </c>
      <c r="H129" s="1">
        <v>10</v>
      </c>
    </row>
    <row r="130" spans="1:8" x14ac:dyDescent="0.4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1">
        <v>42550.5</v>
      </c>
      <c r="H130" s="1">
        <v>20</v>
      </c>
    </row>
    <row r="131" spans="1:8" x14ac:dyDescent="0.4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1">
        <v>42550.5</v>
      </c>
      <c r="H131" s="1">
        <v>10</v>
      </c>
    </row>
    <row r="132" spans="1:8" x14ac:dyDescent="0.4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1">
        <v>42550.5</v>
      </c>
      <c r="H132" s="1">
        <v>10</v>
      </c>
    </row>
    <row r="133" spans="1:8" x14ac:dyDescent="0.4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1">
        <v>42550.5</v>
      </c>
      <c r="H133" s="1">
        <v>15</v>
      </c>
    </row>
    <row r="134" spans="1:8" x14ac:dyDescent="0.4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1">
        <v>42550.5</v>
      </c>
      <c r="H134" s="1">
        <v>15</v>
      </c>
    </row>
    <row r="135" spans="1:8" x14ac:dyDescent="0.4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1">
        <v>42550.5</v>
      </c>
      <c r="H135" s="1">
        <v>20</v>
      </c>
    </row>
    <row r="136" spans="1:8" x14ac:dyDescent="0.4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1">
        <v>42550.5</v>
      </c>
      <c r="H136" s="1">
        <v>10</v>
      </c>
    </row>
    <row r="137" spans="1:8" x14ac:dyDescent="0.4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1">
        <v>42550.5</v>
      </c>
      <c r="H137" s="1">
        <v>15</v>
      </c>
    </row>
    <row r="138" spans="1:8" x14ac:dyDescent="0.4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1">
        <v>42550.5</v>
      </c>
      <c r="H138" s="1">
        <v>10</v>
      </c>
    </row>
    <row r="139" spans="1:8" x14ac:dyDescent="0.4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1">
        <v>42550.5</v>
      </c>
      <c r="H139" s="1">
        <v>8</v>
      </c>
    </row>
    <row r="140" spans="1:8" x14ac:dyDescent="0.4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1">
        <v>42550.5</v>
      </c>
      <c r="H140" s="1">
        <v>10</v>
      </c>
    </row>
    <row r="141" spans="1:8" x14ac:dyDescent="0.4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1">
        <v>42550.5</v>
      </c>
      <c r="H141" s="1">
        <v>10</v>
      </c>
    </row>
    <row r="142" spans="1:8" x14ac:dyDescent="0.4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1">
        <v>42550.5</v>
      </c>
      <c r="H142" s="1">
        <v>10</v>
      </c>
    </row>
    <row r="143" spans="1:8" x14ac:dyDescent="0.4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1">
        <v>42550.5</v>
      </c>
      <c r="H143" s="1">
        <v>10</v>
      </c>
    </row>
    <row r="144" spans="1:8" x14ac:dyDescent="0.4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1">
        <v>42550.5</v>
      </c>
      <c r="H144" s="1">
        <v>10</v>
      </c>
    </row>
    <row r="145" spans="1:8" x14ac:dyDescent="0.4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1">
        <v>42550.5</v>
      </c>
      <c r="H145" s="1">
        <v>10</v>
      </c>
    </row>
    <row r="146" spans="1:8" x14ac:dyDescent="0.4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1">
        <v>42550.5</v>
      </c>
      <c r="H146" s="1">
        <v>10</v>
      </c>
    </row>
    <row r="147" spans="1:8" x14ac:dyDescent="0.4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1">
        <v>42550.5</v>
      </c>
      <c r="H147" s="1">
        <v>10</v>
      </c>
    </row>
    <row r="148" spans="1:8" x14ac:dyDescent="0.4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1">
        <v>42550.5</v>
      </c>
      <c r="H148" s="1">
        <v>14</v>
      </c>
    </row>
    <row r="149" spans="1:8" x14ac:dyDescent="0.4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1">
        <v>42550.5</v>
      </c>
      <c r="H149" s="1">
        <v>17</v>
      </c>
    </row>
    <row r="150" spans="1:8" x14ac:dyDescent="0.4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1">
        <v>42557.5</v>
      </c>
      <c r="H150" s="1">
        <v>15</v>
      </c>
    </row>
    <row r="151" spans="1:8" x14ac:dyDescent="0.4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1">
        <v>42557.5</v>
      </c>
      <c r="H151" s="1">
        <v>12</v>
      </c>
    </row>
    <row r="152" spans="1:8" x14ac:dyDescent="0.4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1">
        <v>42557.5</v>
      </c>
      <c r="H152" s="1">
        <v>12</v>
      </c>
    </row>
    <row r="153" spans="1:8" x14ac:dyDescent="0.4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1">
        <v>42557.5</v>
      </c>
      <c r="H153" s="1">
        <v>15</v>
      </c>
    </row>
    <row r="154" spans="1:8" x14ac:dyDescent="0.4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1">
        <v>42557.5</v>
      </c>
      <c r="H154" s="1">
        <v>15</v>
      </c>
    </row>
    <row r="155" spans="1:8" x14ac:dyDescent="0.4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1">
        <v>42557.5</v>
      </c>
      <c r="H155" s="1">
        <v>10</v>
      </c>
    </row>
    <row r="156" spans="1:8" x14ac:dyDescent="0.4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1">
        <v>42557.5</v>
      </c>
      <c r="H156" s="1">
        <v>10</v>
      </c>
    </row>
    <row r="157" spans="1:8" x14ac:dyDescent="0.4">
      <c r="A157" s="1" t="s">
        <v>603</v>
      </c>
      <c r="B157" s="1">
        <v>268</v>
      </c>
      <c r="C157" s="1" t="s">
        <v>3137</v>
      </c>
      <c r="D157" s="1" t="s">
        <v>3136</v>
      </c>
      <c r="E157" s="1">
        <v>37.534717999999998</v>
      </c>
      <c r="F157" s="1">
        <v>126.900002</v>
      </c>
      <c r="G157" s="11">
        <v>42557.5</v>
      </c>
      <c r="H157" s="1">
        <v>6</v>
      </c>
    </row>
    <row r="158" spans="1:8" x14ac:dyDescent="0.4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1">
        <v>42557.5</v>
      </c>
      <c r="H158" s="1">
        <v>10</v>
      </c>
    </row>
    <row r="159" spans="1:8" x14ac:dyDescent="0.4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1">
        <v>42557.5</v>
      </c>
      <c r="H159" s="1">
        <v>10</v>
      </c>
    </row>
    <row r="160" spans="1:8" x14ac:dyDescent="0.4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1">
        <v>42557.5</v>
      </c>
      <c r="H160" s="1">
        <v>20</v>
      </c>
    </row>
    <row r="161" spans="1:8" x14ac:dyDescent="0.4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1">
        <v>43067.49486111111</v>
      </c>
      <c r="H161" s="1">
        <v>10</v>
      </c>
    </row>
    <row r="162" spans="1:8" x14ac:dyDescent="0.4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1">
        <v>43067.495185185187</v>
      </c>
      <c r="H162" s="1">
        <v>10</v>
      </c>
    </row>
    <row r="163" spans="1:8" x14ac:dyDescent="0.4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1">
        <v>43067.495752314811</v>
      </c>
      <c r="H163" s="1">
        <v>10</v>
      </c>
    </row>
    <row r="164" spans="1:8" x14ac:dyDescent="0.4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1">
        <v>43067.496354166666</v>
      </c>
      <c r="H164" s="1">
        <v>10</v>
      </c>
    </row>
    <row r="165" spans="1:8" x14ac:dyDescent="0.4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1">
        <v>43067.496747685182</v>
      </c>
      <c r="H165" s="1">
        <v>10</v>
      </c>
    </row>
    <row r="166" spans="1:8" x14ac:dyDescent="0.4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1">
        <v>43091.608668981484</v>
      </c>
      <c r="H166" s="1">
        <v>15</v>
      </c>
    </row>
    <row r="167" spans="1:8" x14ac:dyDescent="0.4">
      <c r="A167" s="1" t="s">
        <v>603</v>
      </c>
      <c r="B167" s="1">
        <v>280</v>
      </c>
      <c r="C167" s="20" t="s">
        <v>2710</v>
      </c>
      <c r="D167" s="1" t="s">
        <v>2711</v>
      </c>
      <c r="E167" s="1">
        <v>37.532100999999997</v>
      </c>
      <c r="F167" s="1">
        <v>126.89444</v>
      </c>
      <c r="G167" s="1" t="s">
        <v>2877</v>
      </c>
      <c r="H167" s="1">
        <v>10</v>
      </c>
    </row>
    <row r="168" spans="1:8" x14ac:dyDescent="0.4">
      <c r="A168" s="1" t="s">
        <v>603</v>
      </c>
      <c r="B168" s="1">
        <v>281</v>
      </c>
      <c r="C168" s="20" t="s">
        <v>2504</v>
      </c>
      <c r="D168" s="1" t="s">
        <v>2712</v>
      </c>
      <c r="E168" s="1">
        <v>37.498241</v>
      </c>
      <c r="F168" s="1">
        <v>126.89398199999999</v>
      </c>
      <c r="G168" s="1" t="s">
        <v>2877</v>
      </c>
      <c r="H168" s="1">
        <v>8</v>
      </c>
    </row>
    <row r="169" spans="1:8" x14ac:dyDescent="0.4">
      <c r="A169" s="1" t="s">
        <v>603</v>
      </c>
      <c r="B169" s="1">
        <v>282</v>
      </c>
      <c r="C169" s="20" t="s">
        <v>2505</v>
      </c>
      <c r="D169" s="1" t="s">
        <v>2713</v>
      </c>
      <c r="E169" s="1">
        <v>37.48753</v>
      </c>
      <c r="F169" s="1">
        <v>126.904877</v>
      </c>
      <c r="G169" s="1" t="s">
        <v>2877</v>
      </c>
      <c r="H169" s="1">
        <v>10</v>
      </c>
    </row>
    <row r="170" spans="1:8" x14ac:dyDescent="0.4">
      <c r="A170" s="1" t="s">
        <v>603</v>
      </c>
      <c r="B170" s="1">
        <v>283</v>
      </c>
      <c r="C170" s="20" t="s">
        <v>2715</v>
      </c>
      <c r="D170" s="1" t="s">
        <v>2716</v>
      </c>
      <c r="E170" s="1">
        <v>37.522517999999998</v>
      </c>
      <c r="F170" s="1">
        <v>126.907219</v>
      </c>
      <c r="G170" s="1" t="s">
        <v>2877</v>
      </c>
      <c r="H170" s="1">
        <v>15</v>
      </c>
    </row>
    <row r="171" spans="1:8" x14ac:dyDescent="0.4">
      <c r="A171" s="1" t="s">
        <v>603</v>
      </c>
      <c r="B171" s="1">
        <v>284</v>
      </c>
      <c r="C171" s="20" t="s">
        <v>2717</v>
      </c>
      <c r="D171" s="1" t="s">
        <v>2718</v>
      </c>
      <c r="E171" s="1">
        <v>37.518211000000001</v>
      </c>
      <c r="F171" s="1">
        <v>126.90222900000001</v>
      </c>
      <c r="G171" s="1" t="s">
        <v>2877</v>
      </c>
      <c r="H171" s="1">
        <v>12</v>
      </c>
    </row>
    <row r="172" spans="1:8" x14ac:dyDescent="0.4">
      <c r="A172" s="1" t="s">
        <v>603</v>
      </c>
      <c r="B172" s="1">
        <v>285</v>
      </c>
      <c r="C172" s="20" t="s">
        <v>2719</v>
      </c>
      <c r="D172" s="1" t="s">
        <v>2720</v>
      </c>
      <c r="E172" s="1">
        <v>37.499859000000001</v>
      </c>
      <c r="F172" s="1">
        <v>126.89724</v>
      </c>
      <c r="G172" s="1" t="s">
        <v>2877</v>
      </c>
      <c r="H172" s="1">
        <v>8</v>
      </c>
    </row>
    <row r="173" spans="1:8" x14ac:dyDescent="0.4">
      <c r="A173" s="1" t="s">
        <v>603</v>
      </c>
      <c r="B173" s="1">
        <v>286</v>
      </c>
      <c r="C173" s="20" t="s">
        <v>2721</v>
      </c>
      <c r="D173" s="1" t="s">
        <v>2722</v>
      </c>
      <c r="E173" s="1">
        <v>37.494571999999998</v>
      </c>
      <c r="F173" s="1">
        <v>126.89975</v>
      </c>
      <c r="G173" s="1" t="s">
        <v>2877</v>
      </c>
      <c r="H173" s="1">
        <v>8</v>
      </c>
    </row>
    <row r="174" spans="1:8" x14ac:dyDescent="0.4">
      <c r="A174" s="1" t="s">
        <v>603</v>
      </c>
      <c r="B174" s="1">
        <v>287</v>
      </c>
      <c r="C174" s="20" t="s">
        <v>2878</v>
      </c>
      <c r="D174" s="1" t="s">
        <v>2723</v>
      </c>
      <c r="E174" s="1">
        <v>37.525767999999999</v>
      </c>
      <c r="F174" s="1">
        <v>126.905739</v>
      </c>
      <c r="G174" s="1" t="s">
        <v>2877</v>
      </c>
      <c r="H174" s="1">
        <v>10</v>
      </c>
    </row>
    <row r="175" spans="1:8" x14ac:dyDescent="0.4">
      <c r="A175" s="1" t="s">
        <v>603</v>
      </c>
      <c r="B175" s="1">
        <v>288</v>
      </c>
      <c r="C175" s="20" t="s">
        <v>2714</v>
      </c>
      <c r="D175" s="1" t="s">
        <v>2879</v>
      </c>
      <c r="E175" s="1">
        <v>37.528098999999997</v>
      </c>
      <c r="F175" s="1">
        <v>126.893387</v>
      </c>
      <c r="G175" s="1" t="s">
        <v>2880</v>
      </c>
      <c r="H175" s="1">
        <v>10</v>
      </c>
    </row>
    <row r="176" spans="1:8" x14ac:dyDescent="0.4">
      <c r="A176" s="1" t="s">
        <v>603</v>
      </c>
      <c r="B176" s="1">
        <v>289</v>
      </c>
      <c r="C176" s="20" t="s">
        <v>2724</v>
      </c>
      <c r="D176" s="1" t="s">
        <v>2725</v>
      </c>
      <c r="E176" s="1">
        <v>37.499808999999999</v>
      </c>
      <c r="F176" s="1">
        <v>126.898003</v>
      </c>
      <c r="G176" s="1" t="s">
        <v>2881</v>
      </c>
      <c r="H176" s="1">
        <v>10</v>
      </c>
    </row>
    <row r="177" spans="1:8" x14ac:dyDescent="0.4">
      <c r="A177" s="1" t="s">
        <v>603</v>
      </c>
      <c r="B177" s="1">
        <v>290</v>
      </c>
      <c r="C177" s="20" t="s">
        <v>2726</v>
      </c>
      <c r="D177" s="1" t="s">
        <v>2727</v>
      </c>
      <c r="E177" s="1">
        <v>37.531509</v>
      </c>
      <c r="F177" s="1">
        <v>126.89782700000001</v>
      </c>
      <c r="G177" s="1" t="s">
        <v>2882</v>
      </c>
      <c r="H177" s="1">
        <v>12</v>
      </c>
    </row>
    <row r="178" spans="1:8" x14ac:dyDescent="0.4">
      <c r="A178" s="1" t="s">
        <v>603</v>
      </c>
      <c r="B178" s="1">
        <v>291</v>
      </c>
      <c r="C178" s="20" t="s">
        <v>2728</v>
      </c>
      <c r="D178" s="1" t="s">
        <v>2729</v>
      </c>
      <c r="E178" s="1">
        <v>37.513851000000003</v>
      </c>
      <c r="F178" s="1">
        <v>126.89888000000001</v>
      </c>
      <c r="G178" s="1" t="s">
        <v>2881</v>
      </c>
      <c r="H178" s="1">
        <v>14</v>
      </c>
    </row>
    <row r="179" spans="1:8" x14ac:dyDescent="0.4">
      <c r="A179" s="1" t="s">
        <v>603</v>
      </c>
      <c r="B179" s="1">
        <v>292</v>
      </c>
      <c r="C179" s="20" t="s">
        <v>2730</v>
      </c>
      <c r="D179" s="1" t="s">
        <v>2731</v>
      </c>
      <c r="E179" s="1">
        <v>37.510120000000001</v>
      </c>
      <c r="F179" s="1">
        <v>126.904068</v>
      </c>
      <c r="G179" s="1" t="s">
        <v>2881</v>
      </c>
      <c r="H179" s="1">
        <v>10</v>
      </c>
    </row>
    <row r="180" spans="1:8" x14ac:dyDescent="0.4">
      <c r="A180" s="1" t="s">
        <v>603</v>
      </c>
      <c r="B180" s="1">
        <v>293</v>
      </c>
      <c r="C180" s="20" t="s">
        <v>2732</v>
      </c>
      <c r="D180" s="1" t="s">
        <v>2733</v>
      </c>
      <c r="E180" s="1">
        <v>37.529170999999998</v>
      </c>
      <c r="F180" s="1">
        <v>126.907578</v>
      </c>
      <c r="G180" s="1" t="s">
        <v>2882</v>
      </c>
      <c r="H180" s="1">
        <v>15</v>
      </c>
    </row>
    <row r="181" spans="1:8" x14ac:dyDescent="0.4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1">
        <v>42284.50209490741</v>
      </c>
      <c r="H181" s="1">
        <v>7</v>
      </c>
    </row>
    <row r="182" spans="1:8" x14ac:dyDescent="0.4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1">
        <v>42284.502615740741</v>
      </c>
      <c r="H182" s="1">
        <v>16</v>
      </c>
    </row>
    <row r="183" spans="1:8" x14ac:dyDescent="0.4">
      <c r="A183" s="1" t="s">
        <v>3105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1">
        <v>42284.503032407411</v>
      </c>
      <c r="H183" s="1">
        <v>12</v>
      </c>
    </row>
    <row r="184" spans="1:8" x14ac:dyDescent="0.4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1">
        <v>42284.503576388888</v>
      </c>
      <c r="H184" s="1">
        <v>8</v>
      </c>
    </row>
    <row r="185" spans="1:8" x14ac:dyDescent="0.4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1">
        <v>42284.503946759258</v>
      </c>
      <c r="H185" s="1">
        <v>7</v>
      </c>
    </row>
    <row r="186" spans="1:8" x14ac:dyDescent="0.4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1">
        <v>42284.504386574074</v>
      </c>
      <c r="H186" s="1">
        <v>16</v>
      </c>
    </row>
    <row r="187" spans="1:8" x14ac:dyDescent="0.4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1">
        <v>42284.504907407405</v>
      </c>
      <c r="H187" s="1">
        <f>9+10</f>
        <v>19</v>
      </c>
    </row>
    <row r="188" spans="1:8" x14ac:dyDescent="0.4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1">
        <v>42284.506354166668</v>
      </c>
      <c r="H188" s="1">
        <v>11</v>
      </c>
    </row>
    <row r="189" spans="1:8" x14ac:dyDescent="0.4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1">
        <v>42284.506921296299</v>
      </c>
      <c r="H189" s="1">
        <v>20</v>
      </c>
    </row>
    <row r="190" spans="1:8" x14ac:dyDescent="0.4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1">
        <v>42284.507326388892</v>
      </c>
      <c r="H190" s="1">
        <v>13</v>
      </c>
    </row>
    <row r="191" spans="1:8" x14ac:dyDescent="0.4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1">
        <v>42284.5078125</v>
      </c>
      <c r="H191" s="1">
        <f>10+3</f>
        <v>13</v>
      </c>
    </row>
    <row r="192" spans="1:8" x14ac:dyDescent="0.4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1">
        <v>42284.508287037039</v>
      </c>
      <c r="H192" s="1">
        <v>35</v>
      </c>
    </row>
    <row r="193" spans="1:8" x14ac:dyDescent="0.4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1">
        <v>42284.508680555555</v>
      </c>
      <c r="H193" s="1">
        <v>7</v>
      </c>
    </row>
    <row r="194" spans="1:8" x14ac:dyDescent="0.4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1">
        <v>42284.509108796294</v>
      </c>
      <c r="H194" s="1">
        <v>5</v>
      </c>
    </row>
    <row r="195" spans="1:8" x14ac:dyDescent="0.4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1">
        <v>42284.509456018517</v>
      </c>
      <c r="H195" s="1">
        <v>10</v>
      </c>
    </row>
    <row r="196" spans="1:8" x14ac:dyDescent="0.4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1">
        <v>42284.510046296295</v>
      </c>
      <c r="H196" s="1">
        <v>9</v>
      </c>
    </row>
    <row r="197" spans="1:8" x14ac:dyDescent="0.4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1">
        <v>42284.510648148149</v>
      </c>
      <c r="H197" s="1">
        <v>12</v>
      </c>
    </row>
    <row r="198" spans="1:8" x14ac:dyDescent="0.4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1">
        <v>42284.511516203704</v>
      </c>
      <c r="H198" s="1">
        <v>10</v>
      </c>
    </row>
    <row r="199" spans="1:8" x14ac:dyDescent="0.4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1">
        <v>42284.51290509259</v>
      </c>
      <c r="H199" s="1">
        <v>20</v>
      </c>
    </row>
    <row r="200" spans="1:8" x14ac:dyDescent="0.4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1">
        <v>42284.513460648152</v>
      </c>
      <c r="H200" s="1">
        <v>15</v>
      </c>
    </row>
    <row r="201" spans="1:8" x14ac:dyDescent="0.4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1">
        <v>42284.513784722221</v>
      </c>
      <c r="H201" s="1">
        <v>15</v>
      </c>
    </row>
    <row r="202" spans="1:8" x14ac:dyDescent="0.4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1">
        <v>42284.514745370368</v>
      </c>
      <c r="H202" s="1">
        <v>10</v>
      </c>
    </row>
    <row r="203" spans="1:8" x14ac:dyDescent="0.4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1">
        <v>42284.515439814815</v>
      </c>
      <c r="H203" s="1">
        <v>19</v>
      </c>
    </row>
    <row r="204" spans="1:8" x14ac:dyDescent="0.4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1">
        <v>42284.515879629631</v>
      </c>
      <c r="H204" s="1">
        <v>10</v>
      </c>
    </row>
    <row r="205" spans="1:8" x14ac:dyDescent="0.4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1">
        <v>42284.51635416667</v>
      </c>
      <c r="H205" s="1">
        <v>11</v>
      </c>
    </row>
    <row r="206" spans="1:8" x14ac:dyDescent="0.4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1">
        <v>42284.517083333332</v>
      </c>
      <c r="H206" s="1">
        <v>8</v>
      </c>
    </row>
    <row r="207" spans="1:8" x14ac:dyDescent="0.4">
      <c r="A207" s="1" t="s">
        <v>306</v>
      </c>
      <c r="B207" s="1">
        <v>330</v>
      </c>
      <c r="C207" s="1" t="s">
        <v>815</v>
      </c>
      <c r="D207" s="1" t="s">
        <v>2883</v>
      </c>
      <c r="E207" s="1">
        <v>37.568165</v>
      </c>
      <c r="F207" s="1">
        <v>126.984978</v>
      </c>
      <c r="G207" s="11">
        <v>42284.517500000002</v>
      </c>
      <c r="H207" s="1">
        <v>10</v>
      </c>
    </row>
    <row r="208" spans="1:8" x14ac:dyDescent="0.4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1">
        <v>42284.517881944441</v>
      </c>
      <c r="H208" s="1">
        <v>10</v>
      </c>
    </row>
    <row r="209" spans="1:8" x14ac:dyDescent="0.4">
      <c r="A209" s="1" t="s">
        <v>2884</v>
      </c>
      <c r="B209" s="1">
        <v>332</v>
      </c>
      <c r="C209" s="21" t="s">
        <v>2425</v>
      </c>
      <c r="D209" s="1" t="s">
        <v>2426</v>
      </c>
      <c r="E209" s="1">
        <v>37.565989999999999</v>
      </c>
      <c r="F209" s="1">
        <v>126.987793</v>
      </c>
      <c r="G209" s="11">
        <v>42284.517881944441</v>
      </c>
      <c r="H209" s="1">
        <v>5</v>
      </c>
    </row>
    <row r="210" spans="1:8" x14ac:dyDescent="0.4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1">
        <v>42284.519143518519</v>
      </c>
      <c r="H210" s="1">
        <v>10</v>
      </c>
    </row>
    <row r="211" spans="1:8" x14ac:dyDescent="0.4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1">
        <v>42284.51971064815</v>
      </c>
      <c r="H211" s="1">
        <v>10</v>
      </c>
    </row>
    <row r="212" spans="1:8" x14ac:dyDescent="0.4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1">
        <v>42284.520196759258</v>
      </c>
      <c r="H212" s="1">
        <v>10</v>
      </c>
    </row>
    <row r="213" spans="1:8" x14ac:dyDescent="0.4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1">
        <v>42284.520601851851</v>
      </c>
      <c r="H213" s="1">
        <v>5</v>
      </c>
    </row>
    <row r="214" spans="1:8" x14ac:dyDescent="0.4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1">
        <v>42284.520972222221</v>
      </c>
      <c r="H214" s="1">
        <v>18</v>
      </c>
    </row>
    <row r="215" spans="1:8" x14ac:dyDescent="0.4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1">
        <v>42284.52134259259</v>
      </c>
      <c r="H215" s="1">
        <v>10</v>
      </c>
    </row>
    <row r="216" spans="1:8" x14ac:dyDescent="0.4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1">
        <v>42284.522129629629</v>
      </c>
      <c r="H216" s="1">
        <v>8</v>
      </c>
    </row>
    <row r="217" spans="1:8" x14ac:dyDescent="0.4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1">
        <v>42284.522476851853</v>
      </c>
      <c r="H217" s="1">
        <v>10</v>
      </c>
    </row>
    <row r="218" spans="1:8" x14ac:dyDescent="0.4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1">
        <v>42284.523287037038</v>
      </c>
      <c r="H218" s="1">
        <v>10</v>
      </c>
    </row>
    <row r="219" spans="1:8" x14ac:dyDescent="0.4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1">
        <v>42284.5237037037</v>
      </c>
      <c r="H219" s="1">
        <v>12</v>
      </c>
    </row>
    <row r="220" spans="1:8" x14ac:dyDescent="0.4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1">
        <v>42284.524178240739</v>
      </c>
      <c r="H220" s="1">
        <v>10</v>
      </c>
    </row>
    <row r="221" spans="1:8" x14ac:dyDescent="0.4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1">
        <v>42284.524861111109</v>
      </c>
      <c r="H221" s="1">
        <v>15</v>
      </c>
    </row>
    <row r="222" spans="1:8" x14ac:dyDescent="0.4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1">
        <v>42284.525196759256</v>
      </c>
      <c r="H222" s="1">
        <v>10</v>
      </c>
    </row>
    <row r="223" spans="1:8" x14ac:dyDescent="0.4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1">
        <v>42284.525879629633</v>
      </c>
      <c r="H223" s="1">
        <v>18</v>
      </c>
    </row>
    <row r="224" spans="1:8" x14ac:dyDescent="0.4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1">
        <v>42522.604166666664</v>
      </c>
      <c r="H224" s="1">
        <v>14</v>
      </c>
    </row>
    <row r="225" spans="1:8" x14ac:dyDescent="0.4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1">
        <v>42522.604166666664</v>
      </c>
      <c r="H225" s="1">
        <v>7</v>
      </c>
    </row>
    <row r="226" spans="1:8" x14ac:dyDescent="0.4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1">
        <v>42522.604166666664</v>
      </c>
      <c r="H226" s="1">
        <v>8</v>
      </c>
    </row>
    <row r="227" spans="1:8" x14ac:dyDescent="0.4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1">
        <v>42522.604166666664</v>
      </c>
      <c r="H227" s="1">
        <v>15</v>
      </c>
    </row>
    <row r="228" spans="1:8" x14ac:dyDescent="0.4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1">
        <v>42522.604166666664</v>
      </c>
      <c r="H228" s="1">
        <v>8</v>
      </c>
    </row>
    <row r="229" spans="1:8" x14ac:dyDescent="0.4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1">
        <v>42522.604166666664</v>
      </c>
      <c r="H229" s="1">
        <v>10</v>
      </c>
    </row>
    <row r="230" spans="1:8" x14ac:dyDescent="0.4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1">
        <v>42522.604166666664</v>
      </c>
      <c r="H230" s="1">
        <v>15</v>
      </c>
    </row>
    <row r="231" spans="1:8" x14ac:dyDescent="0.4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1">
        <v>42522.604166666664</v>
      </c>
      <c r="H231" s="1">
        <v>15</v>
      </c>
    </row>
    <row r="232" spans="1:8" x14ac:dyDescent="0.4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1">
        <v>42522.604166666664</v>
      </c>
      <c r="H232" s="1">
        <v>13</v>
      </c>
    </row>
    <row r="233" spans="1:8" x14ac:dyDescent="0.4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1">
        <v>42522.604166666664</v>
      </c>
      <c r="H233" s="1">
        <v>8</v>
      </c>
    </row>
    <row r="234" spans="1:8" x14ac:dyDescent="0.4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1">
        <v>42522.604166666664</v>
      </c>
      <c r="H234" s="1">
        <v>10</v>
      </c>
    </row>
    <row r="235" spans="1:8" x14ac:dyDescent="0.4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1">
        <v>42522.604166666664</v>
      </c>
      <c r="H235" s="1">
        <v>10</v>
      </c>
    </row>
    <row r="236" spans="1:8" x14ac:dyDescent="0.4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1">
        <v>42522.604166666664</v>
      </c>
      <c r="H236" s="1">
        <v>10</v>
      </c>
    </row>
    <row r="237" spans="1:8" x14ac:dyDescent="0.4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1">
        <v>42522.604166666664</v>
      </c>
      <c r="H237" s="1">
        <v>8</v>
      </c>
    </row>
    <row r="238" spans="1:8" x14ac:dyDescent="0.4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1">
        <v>42522.604166666664</v>
      </c>
      <c r="H238" s="1">
        <v>8</v>
      </c>
    </row>
    <row r="239" spans="1:8" x14ac:dyDescent="0.4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1">
        <v>42522.604166666664</v>
      </c>
      <c r="H239" s="1">
        <v>12</v>
      </c>
    </row>
    <row r="240" spans="1:8" x14ac:dyDescent="0.4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1">
        <v>42522.604166666664</v>
      </c>
      <c r="H240" s="1">
        <v>20</v>
      </c>
    </row>
    <row r="241" spans="1:8" x14ac:dyDescent="0.4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1">
        <v>42536.395833333336</v>
      </c>
      <c r="H241" s="1">
        <v>26</v>
      </c>
    </row>
    <row r="242" spans="1:8" x14ac:dyDescent="0.4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1">
        <v>42536.395833333336</v>
      </c>
      <c r="H242" s="1">
        <v>10</v>
      </c>
    </row>
    <row r="243" spans="1:8" x14ac:dyDescent="0.4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1">
        <v>42536.395833333336</v>
      </c>
      <c r="H243" s="1">
        <v>10</v>
      </c>
    </row>
    <row r="244" spans="1:8" x14ac:dyDescent="0.4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1">
        <v>42536.395833333336</v>
      </c>
      <c r="H244" s="1">
        <v>8</v>
      </c>
    </row>
    <row r="245" spans="1:8" x14ac:dyDescent="0.4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1">
        <v>42536.395833333336</v>
      </c>
      <c r="H245" s="1">
        <v>10</v>
      </c>
    </row>
    <row r="246" spans="1:8" x14ac:dyDescent="0.4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1">
        <v>42536.395833333336</v>
      </c>
      <c r="H246" s="1">
        <v>8</v>
      </c>
    </row>
    <row r="247" spans="1:8" x14ac:dyDescent="0.4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1">
        <v>42536.395833333336</v>
      </c>
      <c r="H247" s="1">
        <v>10</v>
      </c>
    </row>
    <row r="248" spans="1:8" x14ac:dyDescent="0.4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1">
        <v>42536.395833333336</v>
      </c>
      <c r="H248" s="1">
        <v>7</v>
      </c>
    </row>
    <row r="249" spans="1:8" x14ac:dyDescent="0.4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1">
        <v>42536.395833333336</v>
      </c>
      <c r="H249" s="1">
        <v>8</v>
      </c>
    </row>
    <row r="250" spans="1:8" x14ac:dyDescent="0.4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1">
        <v>42536.395833333336</v>
      </c>
      <c r="H250" s="1">
        <v>10</v>
      </c>
    </row>
    <row r="251" spans="1:8" x14ac:dyDescent="0.4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1">
        <v>42536.395833333336</v>
      </c>
      <c r="H251" s="1">
        <v>7</v>
      </c>
    </row>
    <row r="252" spans="1:8" x14ac:dyDescent="0.4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1">
        <v>42536.395833333336</v>
      </c>
      <c r="H252" s="1">
        <v>17</v>
      </c>
    </row>
    <row r="253" spans="1:8" x14ac:dyDescent="0.4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1">
        <v>42536.395833333336</v>
      </c>
      <c r="H253" s="1">
        <v>10</v>
      </c>
    </row>
    <row r="254" spans="1:8" x14ac:dyDescent="0.4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1">
        <v>42557.5</v>
      </c>
      <c r="H254" s="1">
        <v>10</v>
      </c>
    </row>
    <row r="255" spans="1:8" x14ac:dyDescent="0.4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1">
        <v>42557.5</v>
      </c>
      <c r="H255" s="1">
        <v>10</v>
      </c>
    </row>
    <row r="256" spans="1:8" x14ac:dyDescent="0.4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1">
        <v>42557.5</v>
      </c>
      <c r="H256" s="1">
        <v>10</v>
      </c>
    </row>
    <row r="257" spans="1:8" x14ac:dyDescent="0.4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1">
        <v>42615.458333333336</v>
      </c>
      <c r="H257" s="1">
        <v>10</v>
      </c>
    </row>
    <row r="258" spans="1:8" x14ac:dyDescent="0.4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1">
        <v>42950.451180555552</v>
      </c>
      <c r="H258" s="1">
        <v>10</v>
      </c>
    </row>
    <row r="259" spans="1:8" x14ac:dyDescent="0.4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1">
        <v>42950.452210648145</v>
      </c>
      <c r="H259" s="1">
        <v>10</v>
      </c>
    </row>
    <row r="260" spans="1:8" x14ac:dyDescent="0.4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1">
        <v>42982.548125000001</v>
      </c>
      <c r="H260" s="1">
        <v>8</v>
      </c>
    </row>
    <row r="261" spans="1:8" x14ac:dyDescent="0.4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1">
        <v>43126.58766203704</v>
      </c>
      <c r="H261" s="1">
        <v>10</v>
      </c>
    </row>
    <row r="262" spans="1:8" x14ac:dyDescent="0.4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1">
        <v>43126.588692129626</v>
      </c>
      <c r="H262" s="1">
        <v>15</v>
      </c>
    </row>
    <row r="263" spans="1:8" x14ac:dyDescent="0.4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1">
        <v>43126.589178240742</v>
      </c>
      <c r="H263" s="1">
        <v>8</v>
      </c>
    </row>
    <row r="264" spans="1:8" x14ac:dyDescent="0.4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1">
        <v>43220.469502314816</v>
      </c>
      <c r="H264" s="1">
        <v>13</v>
      </c>
    </row>
    <row r="265" spans="1:8" x14ac:dyDescent="0.4">
      <c r="A265" s="1" t="s">
        <v>306</v>
      </c>
      <c r="B265" s="1">
        <v>398</v>
      </c>
      <c r="C265" s="20" t="s">
        <v>2437</v>
      </c>
      <c r="D265" s="1" t="s">
        <v>2544</v>
      </c>
      <c r="E265" s="1">
        <v>37.566558999999998</v>
      </c>
      <c r="F265" s="1">
        <v>126.992439</v>
      </c>
      <c r="G265" s="1" t="s">
        <v>2885</v>
      </c>
      <c r="H265" s="1">
        <v>8</v>
      </c>
    </row>
    <row r="266" spans="1:8" x14ac:dyDescent="0.4">
      <c r="A266" s="1" t="s">
        <v>306</v>
      </c>
      <c r="B266" s="1">
        <v>399</v>
      </c>
      <c r="C266" s="20" t="s">
        <v>2438</v>
      </c>
      <c r="D266" s="1" t="s">
        <v>2545</v>
      </c>
      <c r="E266" s="1">
        <v>37.554107999999999</v>
      </c>
      <c r="F266" s="1">
        <v>126.965408</v>
      </c>
      <c r="G266" s="1" t="s">
        <v>2886</v>
      </c>
      <c r="H266" s="1">
        <v>15</v>
      </c>
    </row>
    <row r="267" spans="1:8" x14ac:dyDescent="0.4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1">
        <v>42284.498055555552</v>
      </c>
      <c r="H267" s="1">
        <v>15</v>
      </c>
    </row>
    <row r="268" spans="1:8" x14ac:dyDescent="0.4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1">
        <v>42284.468263888892</v>
      </c>
      <c r="H268" s="1">
        <v>15</v>
      </c>
    </row>
    <row r="269" spans="1:8" x14ac:dyDescent="0.4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1">
        <v>42284.469363425924</v>
      </c>
      <c r="H269" s="1">
        <v>20</v>
      </c>
    </row>
    <row r="270" spans="1:8" x14ac:dyDescent="0.4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1">
        <v>42284.482638888891</v>
      </c>
      <c r="H270" s="1">
        <v>20</v>
      </c>
    </row>
    <row r="271" spans="1:8" x14ac:dyDescent="0.4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1">
        <v>42284.483912037038</v>
      </c>
      <c r="H271" s="1">
        <v>8</v>
      </c>
    </row>
    <row r="272" spans="1:8" x14ac:dyDescent="0.4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1">
        <v>42284.484467592592</v>
      </c>
      <c r="H272" s="1">
        <v>15</v>
      </c>
    </row>
    <row r="273" spans="1:8" x14ac:dyDescent="0.4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1">
        <v>42284.485127314816</v>
      </c>
      <c r="H273" s="1">
        <v>8</v>
      </c>
    </row>
    <row r="274" spans="1:8" x14ac:dyDescent="0.4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1">
        <v>42284.485532407409</v>
      </c>
      <c r="H274" s="1">
        <v>20</v>
      </c>
    </row>
    <row r="275" spans="1:8" x14ac:dyDescent="0.4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1">
        <v>42284.485983796294</v>
      </c>
      <c r="H275" s="1">
        <v>25</v>
      </c>
    </row>
    <row r="276" spans="1:8" x14ac:dyDescent="0.4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1">
        <v>42284.48636574074</v>
      </c>
      <c r="H276" s="1">
        <v>10</v>
      </c>
    </row>
    <row r="277" spans="1:8" x14ac:dyDescent="0.4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1">
        <v>42284.486759259256</v>
      </c>
      <c r="H277" s="1">
        <v>9</v>
      </c>
    </row>
    <row r="278" spans="1:8" x14ac:dyDescent="0.4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1">
        <v>42284.487222222226</v>
      </c>
      <c r="H278" s="1">
        <v>20</v>
      </c>
    </row>
    <row r="279" spans="1:8" x14ac:dyDescent="0.4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1">
        <v>42284.487222222226</v>
      </c>
      <c r="H279" s="1">
        <v>9</v>
      </c>
    </row>
    <row r="280" spans="1:8" x14ac:dyDescent="0.4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1">
        <v>42284.487835648149</v>
      </c>
      <c r="H280" s="1">
        <v>8</v>
      </c>
    </row>
    <row r="281" spans="1:8" x14ac:dyDescent="0.4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1">
        <v>42284.488321759258</v>
      </c>
      <c r="H281" s="1">
        <v>10</v>
      </c>
    </row>
    <row r="282" spans="1:8" x14ac:dyDescent="0.4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1">
        <v>42284.489502314813</v>
      </c>
      <c r="H282" s="1">
        <v>12</v>
      </c>
    </row>
    <row r="283" spans="1:8" x14ac:dyDescent="0.4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1">
        <v>42284.487766203703</v>
      </c>
      <c r="H283" s="1">
        <v>20</v>
      </c>
    </row>
    <row r="284" spans="1:8" x14ac:dyDescent="0.4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1">
        <v>42284.486678240741</v>
      </c>
      <c r="H284" s="1">
        <v>10</v>
      </c>
    </row>
    <row r="285" spans="1:8" x14ac:dyDescent="0.4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1">
        <v>42284.486157407409</v>
      </c>
      <c r="H285" s="1">
        <v>21</v>
      </c>
    </row>
    <row r="286" spans="1:8" x14ac:dyDescent="0.4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1">
        <v>42284.485555555555</v>
      </c>
      <c r="H286" s="1">
        <v>40</v>
      </c>
    </row>
    <row r="287" spans="1:8" x14ac:dyDescent="0.4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1">
        <v>42284.484594907408</v>
      </c>
      <c r="H287" s="1">
        <v>8</v>
      </c>
    </row>
    <row r="288" spans="1:8" x14ac:dyDescent="0.4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1">
        <v>42975.743819444448</v>
      </c>
      <c r="H288" s="1">
        <v>13</v>
      </c>
    </row>
    <row r="289" spans="1:8" x14ac:dyDescent="0.4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1">
        <v>43040.666666666664</v>
      </c>
      <c r="H289" s="1">
        <v>15</v>
      </c>
    </row>
    <row r="290" spans="1:8" x14ac:dyDescent="0.4">
      <c r="A290" s="1" t="s">
        <v>0</v>
      </c>
      <c r="B290" s="1">
        <v>425</v>
      </c>
      <c r="C290" s="3" t="s">
        <v>2418</v>
      </c>
      <c r="D290" s="3" t="s">
        <v>2887</v>
      </c>
      <c r="E290" s="1">
        <v>37.584502999999998</v>
      </c>
      <c r="F290" s="1">
        <v>126.885597</v>
      </c>
      <c r="G290" s="11">
        <v>43040.666666666664</v>
      </c>
      <c r="H290" s="1">
        <v>10</v>
      </c>
    </row>
    <row r="291" spans="1:8" x14ac:dyDescent="0.4">
      <c r="A291" s="1" t="s">
        <v>0</v>
      </c>
      <c r="B291" s="1">
        <v>426</v>
      </c>
      <c r="C291" s="3" t="s">
        <v>2858</v>
      </c>
      <c r="D291" s="3" t="s">
        <v>2888</v>
      </c>
      <c r="E291" s="1">
        <v>37.549061000000002</v>
      </c>
      <c r="F291" s="1">
        <v>126.954178</v>
      </c>
      <c r="G291" s="1" t="s">
        <v>2889</v>
      </c>
      <c r="H291" s="1">
        <v>10</v>
      </c>
    </row>
    <row r="292" spans="1:8" x14ac:dyDescent="0.4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1">
        <v>43157.48201388889</v>
      </c>
      <c r="H292" s="1">
        <v>10</v>
      </c>
    </row>
    <row r="293" spans="1:8" x14ac:dyDescent="0.4">
      <c r="A293" s="1" t="s">
        <v>306</v>
      </c>
      <c r="B293" s="1">
        <v>428</v>
      </c>
      <c r="C293" s="20" t="s">
        <v>2439</v>
      </c>
      <c r="D293" s="1" t="s">
        <v>2546</v>
      </c>
      <c r="E293" s="1">
        <v>37.564399999999999</v>
      </c>
      <c r="F293" s="1">
        <v>126.991432</v>
      </c>
      <c r="G293" s="1" t="s">
        <v>2890</v>
      </c>
      <c r="H293" s="1">
        <v>10</v>
      </c>
    </row>
    <row r="294" spans="1:8" x14ac:dyDescent="0.4">
      <c r="A294" s="1" t="s">
        <v>306</v>
      </c>
      <c r="B294" s="1">
        <v>429</v>
      </c>
      <c r="C294" s="20" t="s">
        <v>2440</v>
      </c>
      <c r="D294" s="1" t="s">
        <v>2547</v>
      </c>
      <c r="E294" s="1">
        <v>37.549889</v>
      </c>
      <c r="F294" s="1">
        <v>127.007347</v>
      </c>
      <c r="G294" s="1" t="s">
        <v>2890</v>
      </c>
      <c r="H294" s="1">
        <v>8</v>
      </c>
    </row>
    <row r="295" spans="1:8" x14ac:dyDescent="0.4">
      <c r="A295" s="1" t="s">
        <v>306</v>
      </c>
      <c r="B295" s="1">
        <v>430</v>
      </c>
      <c r="C295" s="20" t="s">
        <v>2441</v>
      </c>
      <c r="D295" s="1" t="s">
        <v>2548</v>
      </c>
      <c r="E295" s="1">
        <v>37.562171999999997</v>
      </c>
      <c r="F295" s="1">
        <v>127.006264</v>
      </c>
      <c r="G295" s="1" t="s">
        <v>2891</v>
      </c>
      <c r="H295" s="1">
        <v>8</v>
      </c>
    </row>
    <row r="296" spans="1:8" x14ac:dyDescent="0.4">
      <c r="A296" s="1" t="s">
        <v>306</v>
      </c>
      <c r="B296" s="1">
        <v>431</v>
      </c>
      <c r="C296" s="20" t="s">
        <v>2892</v>
      </c>
      <c r="D296" s="1" t="s">
        <v>2893</v>
      </c>
      <c r="E296" s="1">
        <v>37.570900000000002</v>
      </c>
      <c r="F296" s="1">
        <v>127.019524</v>
      </c>
      <c r="G296" s="1" t="s">
        <v>2859</v>
      </c>
      <c r="H296" s="1">
        <v>15</v>
      </c>
    </row>
    <row r="297" spans="1:8" x14ac:dyDescent="0.4">
      <c r="A297" s="1" t="s">
        <v>0</v>
      </c>
      <c r="B297" s="1">
        <v>432</v>
      </c>
      <c r="C297" s="20" t="s">
        <v>2480</v>
      </c>
      <c r="D297" s="1" t="s">
        <v>2637</v>
      </c>
      <c r="E297" s="1">
        <v>37.563338999999999</v>
      </c>
      <c r="F297" s="1">
        <v>126.908203</v>
      </c>
      <c r="G297" s="1" t="s">
        <v>2886</v>
      </c>
      <c r="H297" s="1">
        <v>10</v>
      </c>
    </row>
    <row r="298" spans="1:8" x14ac:dyDescent="0.4">
      <c r="A298" s="1" t="s">
        <v>306</v>
      </c>
      <c r="B298" s="1">
        <v>433</v>
      </c>
      <c r="C298" s="20" t="s">
        <v>3103</v>
      </c>
      <c r="D298" s="1" t="s">
        <v>2894</v>
      </c>
      <c r="E298" s="1">
        <v>37.566344999999998</v>
      </c>
      <c r="F298" s="1">
        <v>126.982292</v>
      </c>
      <c r="G298" s="1" t="s">
        <v>2895</v>
      </c>
      <c r="H298" s="1">
        <v>10</v>
      </c>
    </row>
    <row r="299" spans="1:8" x14ac:dyDescent="0.4">
      <c r="A299" s="1" t="s">
        <v>306</v>
      </c>
      <c r="B299" s="1">
        <v>434</v>
      </c>
      <c r="C299" s="20" t="s">
        <v>2896</v>
      </c>
      <c r="D299" s="1" t="s">
        <v>2897</v>
      </c>
      <c r="E299" s="1">
        <v>37.561489000000002</v>
      </c>
      <c r="F299" s="1">
        <v>127.023933</v>
      </c>
      <c r="G299" s="1" t="s">
        <v>2898</v>
      </c>
      <c r="H299" s="1">
        <v>10</v>
      </c>
    </row>
    <row r="300" spans="1:8" x14ac:dyDescent="0.4">
      <c r="A300" s="1" t="s">
        <v>306</v>
      </c>
      <c r="B300" s="1">
        <v>435</v>
      </c>
      <c r="C300" s="20" t="s">
        <v>2899</v>
      </c>
      <c r="D300" s="1" t="s">
        <v>2900</v>
      </c>
      <c r="E300" s="1">
        <v>37.556862000000002</v>
      </c>
      <c r="F300" s="1">
        <v>126.975616</v>
      </c>
      <c r="G300" s="1" t="s">
        <v>2898</v>
      </c>
      <c r="H300" s="1">
        <v>10</v>
      </c>
    </row>
    <row r="301" spans="1:8" x14ac:dyDescent="0.4">
      <c r="A301" s="1" t="s">
        <v>0</v>
      </c>
      <c r="B301" s="1">
        <v>436</v>
      </c>
      <c r="C301" s="20" t="s">
        <v>2638</v>
      </c>
      <c r="D301" s="1" t="s">
        <v>2639</v>
      </c>
      <c r="E301" s="1">
        <v>37.556590999999997</v>
      </c>
      <c r="F301" s="1">
        <v>126.94619</v>
      </c>
      <c r="G301" s="1" t="s">
        <v>2901</v>
      </c>
      <c r="H301" s="1">
        <v>10</v>
      </c>
    </row>
    <row r="302" spans="1:8" x14ac:dyDescent="0.4">
      <c r="A302" s="1" t="s">
        <v>0</v>
      </c>
      <c r="B302" s="1">
        <v>437</v>
      </c>
      <c r="C302" s="20" t="s">
        <v>2640</v>
      </c>
      <c r="D302" s="1" t="s">
        <v>2641</v>
      </c>
      <c r="E302" s="1">
        <v>37.548209999999997</v>
      </c>
      <c r="F302" s="1">
        <v>126.941383</v>
      </c>
      <c r="G302" s="1" t="s">
        <v>2902</v>
      </c>
      <c r="H302" s="1">
        <v>12</v>
      </c>
    </row>
    <row r="303" spans="1:8" x14ac:dyDescent="0.4">
      <c r="A303" s="1" t="s">
        <v>0</v>
      </c>
      <c r="B303" s="1">
        <v>438</v>
      </c>
      <c r="C303" s="20" t="s">
        <v>2903</v>
      </c>
      <c r="D303" s="1" t="s">
        <v>2904</v>
      </c>
      <c r="E303" s="1">
        <v>37.564720000000001</v>
      </c>
      <c r="F303" s="1">
        <v>126.906769</v>
      </c>
      <c r="G303" s="1" t="s">
        <v>2905</v>
      </c>
      <c r="H303" s="1">
        <v>15</v>
      </c>
    </row>
    <row r="304" spans="1:8" x14ac:dyDescent="0.4">
      <c r="A304" s="1" t="s">
        <v>0</v>
      </c>
      <c r="B304" s="1">
        <v>439</v>
      </c>
      <c r="C304" s="20" t="s">
        <v>2906</v>
      </c>
      <c r="D304" s="1" t="s">
        <v>2907</v>
      </c>
      <c r="E304" s="1">
        <v>37.535750999999998</v>
      </c>
      <c r="F304" s="1">
        <v>126.94403800000001</v>
      </c>
      <c r="G304" s="1" t="s">
        <v>2898</v>
      </c>
      <c r="H304" s="1">
        <v>10</v>
      </c>
    </row>
    <row r="305" spans="1:8" x14ac:dyDescent="0.4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1">
        <v>42948.59542824074</v>
      </c>
      <c r="H305" s="1">
        <v>10</v>
      </c>
    </row>
    <row r="306" spans="1:8" x14ac:dyDescent="0.4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1">
        <v>42948.596192129633</v>
      </c>
      <c r="H306" s="1">
        <v>10</v>
      </c>
    </row>
    <row r="307" spans="1:8" x14ac:dyDescent="0.4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1">
        <v>42948.597638888888</v>
      </c>
      <c r="H307" s="1">
        <v>10</v>
      </c>
    </row>
    <row r="308" spans="1:8" x14ac:dyDescent="0.4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1">
        <v>42985.670567129629</v>
      </c>
      <c r="H308" s="1">
        <v>20</v>
      </c>
    </row>
    <row r="309" spans="1:8" x14ac:dyDescent="0.4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1">
        <v>42985.672650462962</v>
      </c>
      <c r="H309" s="1">
        <v>13</v>
      </c>
    </row>
    <row r="310" spans="1:8" x14ac:dyDescent="0.4">
      <c r="A310" s="1" t="s">
        <v>327</v>
      </c>
      <c r="B310" s="1">
        <v>452</v>
      </c>
      <c r="C310" s="20" t="s">
        <v>2535</v>
      </c>
      <c r="D310" s="1" t="s">
        <v>2848</v>
      </c>
      <c r="E310" s="1">
        <v>37.571238999999998</v>
      </c>
      <c r="F310" s="1">
        <v>127.00440999999999</v>
      </c>
      <c r="G310" s="1" t="s">
        <v>2859</v>
      </c>
      <c r="H310" s="1">
        <v>13</v>
      </c>
    </row>
    <row r="311" spans="1:8" x14ac:dyDescent="0.4">
      <c r="A311" s="1" t="s">
        <v>327</v>
      </c>
      <c r="B311" s="1">
        <v>453</v>
      </c>
      <c r="C311" s="20" t="s">
        <v>2908</v>
      </c>
      <c r="D311" s="1" t="s">
        <v>2909</v>
      </c>
      <c r="E311" s="1">
        <v>37.57114</v>
      </c>
      <c r="F311" s="1">
        <v>127.000671</v>
      </c>
      <c r="G311" s="1" t="s">
        <v>2910</v>
      </c>
      <c r="H311" s="1">
        <v>10</v>
      </c>
    </row>
    <row r="312" spans="1:8" x14ac:dyDescent="0.4">
      <c r="A312" s="1" t="s">
        <v>327</v>
      </c>
      <c r="B312" s="1">
        <v>454</v>
      </c>
      <c r="C312" s="22" t="s">
        <v>2911</v>
      </c>
      <c r="D312" s="1" t="s">
        <v>2912</v>
      </c>
      <c r="E312" s="1">
        <v>37.570357999999999</v>
      </c>
      <c r="F312" s="1">
        <v>126.98638200000001</v>
      </c>
      <c r="G312" s="1" t="s">
        <v>2910</v>
      </c>
      <c r="H312" s="1">
        <v>13</v>
      </c>
    </row>
    <row r="313" spans="1:8" x14ac:dyDescent="0.4">
      <c r="A313" s="1" t="s">
        <v>327</v>
      </c>
      <c r="B313" s="1">
        <v>455</v>
      </c>
      <c r="C313" s="20" t="s">
        <v>2536</v>
      </c>
      <c r="D313" s="1" t="s">
        <v>2849</v>
      </c>
      <c r="E313" s="1">
        <v>37.570960999999997</v>
      </c>
      <c r="F313" s="1">
        <v>127.006058</v>
      </c>
      <c r="G313" s="1" t="s">
        <v>2913</v>
      </c>
      <c r="H313" s="1">
        <v>8</v>
      </c>
    </row>
    <row r="314" spans="1:8" x14ac:dyDescent="0.4">
      <c r="A314" s="1" t="s">
        <v>327</v>
      </c>
      <c r="B314" s="1">
        <v>456</v>
      </c>
      <c r="C314" s="22" t="s">
        <v>2914</v>
      </c>
      <c r="D314" s="1" t="s">
        <v>2850</v>
      </c>
      <c r="E314" s="1">
        <v>37.574471000000003</v>
      </c>
      <c r="F314" s="1">
        <v>127.019829</v>
      </c>
      <c r="G314" s="1" t="s">
        <v>2913</v>
      </c>
      <c r="H314" s="1">
        <v>10</v>
      </c>
    </row>
    <row r="315" spans="1:8" x14ac:dyDescent="0.4">
      <c r="A315" s="1" t="s">
        <v>327</v>
      </c>
      <c r="B315" s="1">
        <v>457</v>
      </c>
      <c r="C315" s="20" t="s">
        <v>2915</v>
      </c>
      <c r="D315" s="1" t="s">
        <v>2851</v>
      </c>
      <c r="E315" s="1">
        <v>37.57132</v>
      </c>
      <c r="F315" s="1">
        <v>127.00721</v>
      </c>
      <c r="G315" s="1" t="s">
        <v>2913</v>
      </c>
      <c r="H315" s="1">
        <v>10</v>
      </c>
    </row>
    <row r="316" spans="1:8" x14ac:dyDescent="0.4">
      <c r="A316" s="1" t="s">
        <v>327</v>
      </c>
      <c r="B316" s="1">
        <v>458</v>
      </c>
      <c r="C316" s="20" t="s">
        <v>2537</v>
      </c>
      <c r="D316" s="1" t="s">
        <v>2852</v>
      </c>
      <c r="E316" s="1">
        <v>37.569938999999998</v>
      </c>
      <c r="F316" s="1">
        <v>126.97753899999999</v>
      </c>
      <c r="G316" s="1" t="s">
        <v>2910</v>
      </c>
      <c r="H316" s="1">
        <f>11+10</f>
        <v>21</v>
      </c>
    </row>
    <row r="317" spans="1:8" x14ac:dyDescent="0.4">
      <c r="A317" s="1" t="s">
        <v>327</v>
      </c>
      <c r="B317" s="1">
        <v>461</v>
      </c>
      <c r="C317" s="20" t="s">
        <v>2539</v>
      </c>
      <c r="D317" s="1" t="s">
        <v>2853</v>
      </c>
      <c r="E317" s="1">
        <v>37.574364000000003</v>
      </c>
      <c r="F317" s="1">
        <v>126.97236599999999</v>
      </c>
      <c r="G317" s="1" t="s">
        <v>2916</v>
      </c>
      <c r="H317" s="1">
        <v>10</v>
      </c>
    </row>
    <row r="318" spans="1:8" x14ac:dyDescent="0.4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1">
        <v>42284.489583333336</v>
      </c>
      <c r="H318" s="1">
        <v>10</v>
      </c>
    </row>
    <row r="319" spans="1:8" x14ac:dyDescent="0.4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1">
        <v>42284.490590277775</v>
      </c>
      <c r="H319" s="1">
        <v>30</v>
      </c>
    </row>
    <row r="320" spans="1:8" x14ac:dyDescent="0.4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1">
        <v>42284.49114583333</v>
      </c>
      <c r="H320" s="1">
        <v>27</v>
      </c>
    </row>
    <row r="321" spans="1:8" x14ac:dyDescent="0.4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1">
        <v>42284.492152777777</v>
      </c>
      <c r="H321" s="1">
        <v>9</v>
      </c>
    </row>
    <row r="322" spans="1:8" x14ac:dyDescent="0.4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1">
        <v>42284.492754629631</v>
      </c>
      <c r="H322" s="1">
        <v>10</v>
      </c>
    </row>
    <row r="323" spans="1:8" x14ac:dyDescent="0.4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1">
        <v>42284.493171296293</v>
      </c>
      <c r="H323" s="1">
        <v>7</v>
      </c>
    </row>
    <row r="324" spans="1:8" x14ac:dyDescent="0.4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1">
        <v>42284.493668981479</v>
      </c>
      <c r="H324" s="1">
        <v>7</v>
      </c>
    </row>
    <row r="325" spans="1:8" x14ac:dyDescent="0.4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1">
        <v>42284.494131944448</v>
      </c>
      <c r="H325" s="1">
        <v>10</v>
      </c>
    </row>
    <row r="326" spans="1:8" x14ac:dyDescent="0.4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1">
        <v>42284.494525462964</v>
      </c>
      <c r="H326" s="1">
        <v>20</v>
      </c>
    </row>
    <row r="327" spans="1:8" x14ac:dyDescent="0.4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1">
        <v>42284.496874999997</v>
      </c>
      <c r="H327" s="1">
        <v>10</v>
      </c>
    </row>
    <row r="328" spans="1:8" x14ac:dyDescent="0.4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1">
        <v>42284.497314814813</v>
      </c>
      <c r="H328" s="1">
        <v>16</v>
      </c>
    </row>
    <row r="329" spans="1:8" x14ac:dyDescent="0.4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1">
        <v>42284.497719907406</v>
      </c>
      <c r="H329" s="1">
        <v>15</v>
      </c>
    </row>
    <row r="330" spans="1:8" x14ac:dyDescent="0.4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1">
        <v>42284.498229166667</v>
      </c>
      <c r="H330" s="1">
        <v>13</v>
      </c>
    </row>
    <row r="331" spans="1:8" x14ac:dyDescent="0.4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1">
        <v>42284.499085648145</v>
      </c>
      <c r="H331" s="1">
        <v>7</v>
      </c>
    </row>
    <row r="332" spans="1:8" x14ac:dyDescent="0.4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1">
        <v>42284.499502314815</v>
      </c>
      <c r="H332" s="1">
        <v>10</v>
      </c>
    </row>
    <row r="333" spans="1:8" x14ac:dyDescent="0.4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1">
        <v>42284.499988425923</v>
      </c>
      <c r="H333" s="1">
        <v>10</v>
      </c>
    </row>
    <row r="334" spans="1:8" x14ac:dyDescent="0.4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1">
        <v>42550.5</v>
      </c>
      <c r="H334" s="1">
        <v>20</v>
      </c>
    </row>
    <row r="335" spans="1:8" x14ac:dyDescent="0.4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1">
        <v>42550.5</v>
      </c>
      <c r="H335" s="1">
        <v>20</v>
      </c>
    </row>
    <row r="336" spans="1:8" x14ac:dyDescent="0.4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1">
        <v>42550.5</v>
      </c>
      <c r="H336" s="1">
        <v>10</v>
      </c>
    </row>
    <row r="337" spans="1:8" x14ac:dyDescent="0.4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1">
        <v>42550.5</v>
      </c>
      <c r="H337" s="1">
        <v>14</v>
      </c>
    </row>
    <row r="338" spans="1:8" x14ac:dyDescent="0.4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1">
        <v>42550.5</v>
      </c>
      <c r="H338" s="1">
        <v>9</v>
      </c>
    </row>
    <row r="339" spans="1:8" x14ac:dyDescent="0.4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1">
        <v>42550.5</v>
      </c>
      <c r="H339" s="1">
        <v>11</v>
      </c>
    </row>
    <row r="340" spans="1:8" x14ac:dyDescent="0.4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1">
        <v>42550.5</v>
      </c>
      <c r="H340" s="1">
        <v>10</v>
      </c>
    </row>
    <row r="341" spans="1:8" x14ac:dyDescent="0.4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1">
        <v>42550.5</v>
      </c>
      <c r="H341" s="1">
        <v>20</v>
      </c>
    </row>
    <row r="342" spans="1:8" x14ac:dyDescent="0.4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1">
        <v>42550.5</v>
      </c>
      <c r="H342" s="1">
        <v>10</v>
      </c>
    </row>
    <row r="343" spans="1:8" x14ac:dyDescent="0.4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1">
        <v>42550.5</v>
      </c>
      <c r="H343" s="1">
        <v>15</v>
      </c>
    </row>
    <row r="344" spans="1:8" x14ac:dyDescent="0.4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1">
        <v>42550.5</v>
      </c>
      <c r="H344" s="1">
        <v>9</v>
      </c>
    </row>
    <row r="345" spans="1:8" x14ac:dyDescent="0.4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1">
        <v>42550.5</v>
      </c>
      <c r="H345" s="1">
        <v>7</v>
      </c>
    </row>
    <row r="346" spans="1:8" x14ac:dyDescent="0.4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1">
        <v>42550.5</v>
      </c>
      <c r="H346" s="1">
        <v>20</v>
      </c>
    </row>
    <row r="347" spans="1:8" x14ac:dyDescent="0.4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1">
        <v>42550.5</v>
      </c>
      <c r="H347" s="1">
        <v>16</v>
      </c>
    </row>
    <row r="348" spans="1:8" x14ac:dyDescent="0.4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1">
        <v>42550.5</v>
      </c>
      <c r="H348" s="1">
        <v>8</v>
      </c>
    </row>
    <row r="349" spans="1:8" x14ac:dyDescent="0.4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1">
        <v>42550.5</v>
      </c>
      <c r="H349" s="1">
        <v>10</v>
      </c>
    </row>
    <row r="350" spans="1:8" x14ac:dyDescent="0.4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1">
        <v>42550.5</v>
      </c>
      <c r="H350" s="1">
        <v>15</v>
      </c>
    </row>
    <row r="351" spans="1:8" x14ac:dyDescent="0.4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1">
        <v>42550.5</v>
      </c>
      <c r="H351" s="1">
        <v>10</v>
      </c>
    </row>
    <row r="352" spans="1:8" x14ac:dyDescent="0.4">
      <c r="A352" s="1" t="s">
        <v>3</v>
      </c>
      <c r="B352" s="1">
        <v>540</v>
      </c>
      <c r="C352" s="1" t="s">
        <v>1027</v>
      </c>
      <c r="D352" s="1" t="s">
        <v>2917</v>
      </c>
      <c r="E352" s="1">
        <v>37.55603</v>
      </c>
      <c r="F352" s="1">
        <v>127.078644</v>
      </c>
      <c r="G352" s="11">
        <v>42550.5</v>
      </c>
      <c r="H352" s="1">
        <v>8</v>
      </c>
    </row>
    <row r="353" spans="1:8" x14ac:dyDescent="0.4">
      <c r="A353" s="1" t="s">
        <v>3</v>
      </c>
      <c r="B353" s="1">
        <v>542</v>
      </c>
      <c r="C353" s="1" t="s">
        <v>1028</v>
      </c>
      <c r="D353" s="1" t="s">
        <v>2918</v>
      </c>
      <c r="E353" s="1">
        <v>37.535465000000002</v>
      </c>
      <c r="F353" s="1">
        <v>127.094482</v>
      </c>
      <c r="G353" s="11">
        <v>42550.5</v>
      </c>
      <c r="H353" s="1">
        <v>19</v>
      </c>
    </row>
    <row r="354" spans="1:8" x14ac:dyDescent="0.4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1">
        <v>42550.5</v>
      </c>
      <c r="H354" s="1">
        <v>20</v>
      </c>
    </row>
    <row r="355" spans="1:8" x14ac:dyDescent="0.4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1">
        <v>42550.5</v>
      </c>
      <c r="H355" s="1">
        <v>20</v>
      </c>
    </row>
    <row r="356" spans="1:8" x14ac:dyDescent="0.4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1">
        <v>42550.5</v>
      </c>
      <c r="H356" s="1">
        <v>8</v>
      </c>
    </row>
    <row r="357" spans="1:8" x14ac:dyDescent="0.4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1">
        <v>42550.5</v>
      </c>
      <c r="H357" s="1">
        <v>20</v>
      </c>
    </row>
    <row r="358" spans="1:8" x14ac:dyDescent="0.4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1">
        <v>42550.5</v>
      </c>
      <c r="H358" s="1">
        <v>10</v>
      </c>
    </row>
    <row r="359" spans="1:8" x14ac:dyDescent="0.4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1">
        <v>42550.5</v>
      </c>
      <c r="H359" s="1">
        <v>15</v>
      </c>
    </row>
    <row r="360" spans="1:8" x14ac:dyDescent="0.4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1">
        <v>42557.5</v>
      </c>
      <c r="H360" s="1">
        <v>10</v>
      </c>
    </row>
    <row r="361" spans="1:8" x14ac:dyDescent="0.4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1">
        <v>42557.5</v>
      </c>
      <c r="H361" s="1">
        <v>10</v>
      </c>
    </row>
    <row r="362" spans="1:8" x14ac:dyDescent="0.4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1">
        <v>42557.5</v>
      </c>
      <c r="H362" s="1">
        <f>10+9</f>
        <v>19</v>
      </c>
    </row>
    <row r="363" spans="1:8" x14ac:dyDescent="0.4">
      <c r="A363" s="1" t="s">
        <v>3</v>
      </c>
      <c r="B363" s="1">
        <v>555</v>
      </c>
      <c r="C363" s="1" t="s">
        <v>1286</v>
      </c>
      <c r="D363" s="1" t="s">
        <v>2919</v>
      </c>
      <c r="E363" s="1">
        <v>37.537849000000001</v>
      </c>
      <c r="F363" s="1">
        <v>127.09217099999999</v>
      </c>
      <c r="G363" s="11">
        <v>42557.5</v>
      </c>
      <c r="H363" s="1">
        <v>10</v>
      </c>
    </row>
    <row r="364" spans="1:8" x14ac:dyDescent="0.4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1">
        <v>42557.5</v>
      </c>
      <c r="H364" s="1">
        <v>20</v>
      </c>
    </row>
    <row r="365" spans="1:8" x14ac:dyDescent="0.4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1">
        <v>42557.5</v>
      </c>
      <c r="H365" s="1">
        <v>10</v>
      </c>
    </row>
    <row r="366" spans="1:8" x14ac:dyDescent="0.4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1">
        <v>42557.5</v>
      </c>
      <c r="H366" s="1">
        <v>20</v>
      </c>
    </row>
    <row r="367" spans="1:8" x14ac:dyDescent="0.4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1">
        <v>42557.5</v>
      </c>
      <c r="H367" s="1">
        <v>10</v>
      </c>
    </row>
    <row r="368" spans="1:8" x14ac:dyDescent="0.4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1">
        <v>42557.5</v>
      </c>
      <c r="H368" s="1">
        <v>8</v>
      </c>
    </row>
    <row r="369" spans="1:8" x14ac:dyDescent="0.4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1">
        <v>42557.5</v>
      </c>
      <c r="H369" s="1">
        <v>10</v>
      </c>
    </row>
    <row r="370" spans="1:8" x14ac:dyDescent="0.4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1">
        <v>42557.5</v>
      </c>
      <c r="H370" s="1">
        <v>10</v>
      </c>
    </row>
    <row r="371" spans="1:8" x14ac:dyDescent="0.4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1">
        <v>42557.5</v>
      </c>
      <c r="H371" s="1">
        <v>10</v>
      </c>
    </row>
    <row r="372" spans="1:8" x14ac:dyDescent="0.4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1">
        <v>42557.5</v>
      </c>
      <c r="H372" s="1">
        <v>15</v>
      </c>
    </row>
    <row r="373" spans="1:8" x14ac:dyDescent="0.4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1">
        <v>42557.5</v>
      </c>
      <c r="H373" s="1">
        <v>20</v>
      </c>
    </row>
    <row r="374" spans="1:8" x14ac:dyDescent="0.4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1">
        <v>42557.5</v>
      </c>
      <c r="H374" s="1">
        <v>15</v>
      </c>
    </row>
    <row r="375" spans="1:8" x14ac:dyDescent="0.4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1">
        <v>42557.5</v>
      </c>
      <c r="H375" s="1">
        <v>10</v>
      </c>
    </row>
    <row r="376" spans="1:8" x14ac:dyDescent="0.4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1">
        <v>42557.5</v>
      </c>
      <c r="H376" s="1">
        <v>10</v>
      </c>
    </row>
    <row r="377" spans="1:8" x14ac:dyDescent="0.4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1">
        <v>42557.5</v>
      </c>
      <c r="H377" s="1">
        <v>20</v>
      </c>
    </row>
    <row r="378" spans="1:8" x14ac:dyDescent="0.4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1">
        <v>42557.5</v>
      </c>
      <c r="H378" s="1">
        <v>20</v>
      </c>
    </row>
    <row r="379" spans="1:8" x14ac:dyDescent="0.4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1">
        <v>42557.5</v>
      </c>
      <c r="H379" s="1">
        <v>10</v>
      </c>
    </row>
    <row r="380" spans="1:8" x14ac:dyDescent="0.4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1">
        <v>42557.5</v>
      </c>
      <c r="H380" s="1">
        <f>20+20</f>
        <v>40</v>
      </c>
    </row>
    <row r="381" spans="1:8" x14ac:dyDescent="0.4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1">
        <v>42557.5</v>
      </c>
      <c r="H381" s="1">
        <v>10</v>
      </c>
    </row>
    <row r="382" spans="1:8" x14ac:dyDescent="0.4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1">
        <v>42557.5</v>
      </c>
      <c r="H382" s="1">
        <v>10</v>
      </c>
    </row>
    <row r="383" spans="1:8" x14ac:dyDescent="0.4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1">
        <v>42557.5</v>
      </c>
      <c r="H383" s="1">
        <v>10</v>
      </c>
    </row>
    <row r="384" spans="1:8" x14ac:dyDescent="0.4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1">
        <v>42557.5</v>
      </c>
      <c r="H384" s="1">
        <v>8</v>
      </c>
    </row>
    <row r="385" spans="1:8" x14ac:dyDescent="0.4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1">
        <v>42557.5</v>
      </c>
      <c r="H385" s="1">
        <v>8</v>
      </c>
    </row>
    <row r="386" spans="1:8" x14ac:dyDescent="0.4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1">
        <v>42557.5</v>
      </c>
      <c r="H386" s="1">
        <v>6</v>
      </c>
    </row>
    <row r="387" spans="1:8" x14ac:dyDescent="0.4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1">
        <v>42557.5</v>
      </c>
      <c r="H387" s="1">
        <v>13</v>
      </c>
    </row>
    <row r="388" spans="1:8" x14ac:dyDescent="0.4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1">
        <v>42557.5</v>
      </c>
      <c r="H388" s="1">
        <v>10</v>
      </c>
    </row>
    <row r="389" spans="1:8" x14ac:dyDescent="0.4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1">
        <v>42557.5</v>
      </c>
      <c r="H389" s="1">
        <v>20</v>
      </c>
    </row>
    <row r="390" spans="1:8" x14ac:dyDescent="0.4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1">
        <v>42615.458333333336</v>
      </c>
      <c r="H390" s="1">
        <v>20</v>
      </c>
    </row>
    <row r="391" spans="1:8" x14ac:dyDescent="0.4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1">
        <v>42615.458333333336</v>
      </c>
      <c r="H391" s="1">
        <v>9</v>
      </c>
    </row>
    <row r="392" spans="1:8" x14ac:dyDescent="0.4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1">
        <v>42615.458333333336</v>
      </c>
      <c r="H392" s="1">
        <v>10</v>
      </c>
    </row>
    <row r="393" spans="1:8" x14ac:dyDescent="0.4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1">
        <v>42633.403761574074</v>
      </c>
      <c r="H393" s="1">
        <v>10</v>
      </c>
    </row>
    <row r="394" spans="1:8" x14ac:dyDescent="0.4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1">
        <v>42713.413090277776</v>
      </c>
      <c r="H394" s="1">
        <f>15+5</f>
        <v>20</v>
      </c>
    </row>
    <row r="395" spans="1:8" x14ac:dyDescent="0.4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1">
        <v>42844.669664351852</v>
      </c>
      <c r="H395" s="1">
        <v>8</v>
      </c>
    </row>
    <row r="396" spans="1:8" x14ac:dyDescent="0.4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1">
        <v>42977.686099537037</v>
      </c>
      <c r="H396" s="1">
        <v>20</v>
      </c>
    </row>
    <row r="397" spans="1:8" x14ac:dyDescent="0.4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1">
        <v>42977.687048611115</v>
      </c>
      <c r="H397" s="1">
        <v>5</v>
      </c>
    </row>
    <row r="398" spans="1:8" x14ac:dyDescent="0.4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1">
        <v>42977.687754629631</v>
      </c>
      <c r="H398" s="1">
        <v>30</v>
      </c>
    </row>
    <row r="399" spans="1:8" x14ac:dyDescent="0.4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1">
        <v>43026.470196759263</v>
      </c>
      <c r="H399" s="1">
        <v>5</v>
      </c>
    </row>
    <row r="400" spans="1:8" x14ac:dyDescent="0.4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1">
        <v>42975.45752314815</v>
      </c>
      <c r="H400" s="1">
        <v>15</v>
      </c>
    </row>
    <row r="401" spans="1:8" x14ac:dyDescent="0.4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1">
        <v>42550.5</v>
      </c>
      <c r="H401" s="1">
        <v>10</v>
      </c>
    </row>
    <row r="402" spans="1:8" x14ac:dyDescent="0.4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1">
        <v>42550.5</v>
      </c>
      <c r="H402" s="1">
        <v>10</v>
      </c>
    </row>
    <row r="403" spans="1:8" x14ac:dyDescent="0.4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1">
        <v>42550.5</v>
      </c>
      <c r="H403" s="1">
        <v>10</v>
      </c>
    </row>
    <row r="404" spans="1:8" x14ac:dyDescent="0.4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1">
        <v>42550.5</v>
      </c>
      <c r="H404" s="1">
        <v>15</v>
      </c>
    </row>
    <row r="405" spans="1:8" x14ac:dyDescent="0.4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1">
        <v>42550.5</v>
      </c>
      <c r="H405" s="1">
        <v>8</v>
      </c>
    </row>
    <row r="406" spans="1:8" s="2" customFormat="1" x14ac:dyDescent="0.4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1">
        <v>42550.5</v>
      </c>
      <c r="H406" s="1">
        <v>15</v>
      </c>
    </row>
    <row r="407" spans="1:8" x14ac:dyDescent="0.4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1">
        <v>42550.5</v>
      </c>
      <c r="H407" s="1">
        <v>10</v>
      </c>
    </row>
    <row r="408" spans="1:8" x14ac:dyDescent="0.4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1">
        <v>42550.5</v>
      </c>
      <c r="H408" s="1">
        <v>10</v>
      </c>
    </row>
    <row r="409" spans="1:8" x14ac:dyDescent="0.4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1">
        <v>42550.5</v>
      </c>
      <c r="H409" s="1">
        <v>20</v>
      </c>
    </row>
    <row r="410" spans="1:8" x14ac:dyDescent="0.4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1">
        <v>42550.5</v>
      </c>
      <c r="H410" s="1">
        <v>10</v>
      </c>
    </row>
    <row r="411" spans="1:8" x14ac:dyDescent="0.4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1">
        <v>42550.5</v>
      </c>
      <c r="H411" s="1">
        <v>20</v>
      </c>
    </row>
    <row r="412" spans="1:8" x14ac:dyDescent="0.4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1">
        <v>42550.5</v>
      </c>
      <c r="H412" s="1">
        <v>10</v>
      </c>
    </row>
    <row r="413" spans="1:8" x14ac:dyDescent="0.4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1">
        <v>42550.5</v>
      </c>
      <c r="H413" s="1">
        <v>20</v>
      </c>
    </row>
    <row r="414" spans="1:8" x14ac:dyDescent="0.4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1">
        <v>42550.5</v>
      </c>
      <c r="H414" s="1">
        <v>20</v>
      </c>
    </row>
    <row r="415" spans="1:8" x14ac:dyDescent="0.4">
      <c r="A415" s="1" t="s">
        <v>564</v>
      </c>
      <c r="B415" s="1">
        <v>616</v>
      </c>
      <c r="C415" s="4" t="s">
        <v>2416</v>
      </c>
      <c r="D415" s="1" t="s">
        <v>2920</v>
      </c>
      <c r="E415" s="1">
        <v>37.582560999999998</v>
      </c>
      <c r="F415" s="1">
        <v>127.054367</v>
      </c>
      <c r="G415" s="11">
        <v>42550.5</v>
      </c>
      <c r="H415" s="1">
        <v>20</v>
      </c>
    </row>
    <row r="416" spans="1:8" x14ac:dyDescent="0.4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1">
        <v>42550.5</v>
      </c>
      <c r="H416" s="1">
        <v>20</v>
      </c>
    </row>
    <row r="417" spans="1:8" x14ac:dyDescent="0.4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1">
        <v>42557.5</v>
      </c>
      <c r="H417" s="1">
        <v>13</v>
      </c>
    </row>
    <row r="418" spans="1:8" x14ac:dyDescent="0.4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1">
        <v>42557.5</v>
      </c>
      <c r="H418" s="1">
        <v>15</v>
      </c>
    </row>
    <row r="419" spans="1:8" x14ac:dyDescent="0.4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1">
        <v>42557.5</v>
      </c>
      <c r="H419" s="1">
        <v>20</v>
      </c>
    </row>
    <row r="420" spans="1:8" x14ac:dyDescent="0.4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1">
        <v>42557.5</v>
      </c>
      <c r="H420" s="1">
        <v>10</v>
      </c>
    </row>
    <row r="421" spans="1:8" x14ac:dyDescent="0.4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1">
        <v>42557.5</v>
      </c>
      <c r="H421" s="1">
        <v>9</v>
      </c>
    </row>
    <row r="422" spans="1:8" x14ac:dyDescent="0.4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1">
        <v>42557.5</v>
      </c>
      <c r="H422" s="1">
        <v>10</v>
      </c>
    </row>
    <row r="423" spans="1:8" x14ac:dyDescent="0.4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1">
        <v>42557.5</v>
      </c>
      <c r="H423" s="1">
        <v>10</v>
      </c>
    </row>
    <row r="424" spans="1:8" x14ac:dyDescent="0.4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1">
        <v>42557.5</v>
      </c>
      <c r="H424" s="1">
        <v>15</v>
      </c>
    </row>
    <row r="425" spans="1:8" x14ac:dyDescent="0.4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1">
        <v>42557.5</v>
      </c>
      <c r="H425" s="1">
        <v>15</v>
      </c>
    </row>
    <row r="426" spans="1:8" x14ac:dyDescent="0.4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1">
        <v>42557.5</v>
      </c>
      <c r="H426" s="1">
        <v>15</v>
      </c>
    </row>
    <row r="427" spans="1:8" x14ac:dyDescent="0.4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1">
        <v>42557.5</v>
      </c>
      <c r="H427" s="1">
        <v>8</v>
      </c>
    </row>
    <row r="428" spans="1:8" x14ac:dyDescent="0.4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1">
        <v>42557.5</v>
      </c>
      <c r="H428" s="1">
        <v>20</v>
      </c>
    </row>
    <row r="429" spans="1:8" x14ac:dyDescent="0.4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1">
        <v>42557.5</v>
      </c>
      <c r="H429" s="1">
        <v>12</v>
      </c>
    </row>
    <row r="430" spans="1:8" x14ac:dyDescent="0.4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1">
        <v>42557.5</v>
      </c>
      <c r="H430" s="1">
        <v>9</v>
      </c>
    </row>
    <row r="431" spans="1:8" x14ac:dyDescent="0.4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1">
        <v>42557.5</v>
      </c>
      <c r="H431" s="1">
        <v>10</v>
      </c>
    </row>
    <row r="432" spans="1:8" x14ac:dyDescent="0.4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1">
        <v>42557.5</v>
      </c>
      <c r="H432" s="1">
        <v>20</v>
      </c>
    </row>
    <row r="433" spans="1:8" x14ac:dyDescent="0.4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1">
        <v>42557.5</v>
      </c>
      <c r="H433" s="1">
        <v>14</v>
      </c>
    </row>
    <row r="434" spans="1:8" x14ac:dyDescent="0.4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1">
        <v>42557.5</v>
      </c>
      <c r="H434" s="1">
        <v>6</v>
      </c>
    </row>
    <row r="435" spans="1:8" x14ac:dyDescent="0.4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1">
        <v>42557.5</v>
      </c>
      <c r="H435" s="1">
        <v>10</v>
      </c>
    </row>
    <row r="436" spans="1:8" x14ac:dyDescent="0.4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1">
        <v>42557.5</v>
      </c>
      <c r="H436" s="1">
        <v>7</v>
      </c>
    </row>
    <row r="437" spans="1:8" x14ac:dyDescent="0.4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1">
        <v>42557.5</v>
      </c>
      <c r="H437" s="1">
        <v>10</v>
      </c>
    </row>
    <row r="438" spans="1:8" x14ac:dyDescent="0.4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1">
        <v>43067.48332175926</v>
      </c>
      <c r="H438" s="1">
        <v>10</v>
      </c>
    </row>
    <row r="439" spans="1:8" x14ac:dyDescent="0.4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1">
        <v>43067.483993055554</v>
      </c>
      <c r="H439" s="1">
        <v>10</v>
      </c>
    </row>
    <row r="440" spans="1:8" x14ac:dyDescent="0.4">
      <c r="A440" s="1" t="s">
        <v>564</v>
      </c>
      <c r="B440" s="1">
        <v>648</v>
      </c>
      <c r="C440" s="3" t="s">
        <v>2417</v>
      </c>
      <c r="D440" s="1" t="s">
        <v>2921</v>
      </c>
      <c r="E440" s="1">
        <v>37.566699999999997</v>
      </c>
      <c r="F440" s="1">
        <v>127.06242399999999</v>
      </c>
      <c r="G440" s="11">
        <v>43067.483993055554</v>
      </c>
      <c r="H440" s="1">
        <v>15</v>
      </c>
    </row>
    <row r="441" spans="1:8" x14ac:dyDescent="0.4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1">
        <v>43067.485243055555</v>
      </c>
      <c r="H441" s="1">
        <v>20</v>
      </c>
    </row>
    <row r="442" spans="1:8" x14ac:dyDescent="0.4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1">
        <v>43067.485590277778</v>
      </c>
      <c r="H442" s="1">
        <v>10</v>
      </c>
    </row>
    <row r="443" spans="1:8" x14ac:dyDescent="0.4">
      <c r="A443" s="1" t="s">
        <v>564</v>
      </c>
      <c r="B443" s="1">
        <v>652</v>
      </c>
      <c r="C443" s="20" t="s">
        <v>2447</v>
      </c>
      <c r="D443" s="1" t="s">
        <v>2556</v>
      </c>
      <c r="E443" s="1">
        <v>37.576529999999998</v>
      </c>
      <c r="F443" s="1">
        <v>127.065941</v>
      </c>
      <c r="G443" s="1" t="s">
        <v>2922</v>
      </c>
      <c r="H443" s="1">
        <v>20</v>
      </c>
    </row>
    <row r="444" spans="1:8" x14ac:dyDescent="0.4">
      <c r="A444" s="1" t="s">
        <v>564</v>
      </c>
      <c r="B444" s="1">
        <v>654</v>
      </c>
      <c r="C444" s="1" t="s">
        <v>2923</v>
      </c>
      <c r="D444" s="1" t="s">
        <v>2924</v>
      </c>
      <c r="E444" s="1">
        <v>37.577621000000001</v>
      </c>
      <c r="F444" s="1">
        <v>127.052109</v>
      </c>
      <c r="G444" s="11">
        <v>43067.485590277778</v>
      </c>
      <c r="H444" s="1">
        <v>10</v>
      </c>
    </row>
    <row r="445" spans="1:8" x14ac:dyDescent="0.4">
      <c r="A445" s="1" t="s">
        <v>564</v>
      </c>
      <c r="B445" s="1">
        <v>656</v>
      </c>
      <c r="C445" s="20" t="s">
        <v>2559</v>
      </c>
      <c r="D445" s="1" t="s">
        <v>2560</v>
      </c>
      <c r="E445" s="1">
        <v>37.587237999999999</v>
      </c>
      <c r="F445" s="1">
        <v>127.043137</v>
      </c>
      <c r="G445" s="1" t="s">
        <v>2890</v>
      </c>
      <c r="H445" s="1">
        <v>10</v>
      </c>
    </row>
    <row r="446" spans="1:8" x14ac:dyDescent="0.4">
      <c r="A446" s="1" t="s">
        <v>564</v>
      </c>
      <c r="B446" s="1">
        <v>657</v>
      </c>
      <c r="C446" s="20" t="s">
        <v>2925</v>
      </c>
      <c r="D446" s="1" t="s">
        <v>2926</v>
      </c>
      <c r="E446" s="1">
        <v>37.575760000000002</v>
      </c>
      <c r="F446" s="1">
        <v>127.04837000000001</v>
      </c>
      <c r="G446" s="1" t="s">
        <v>2890</v>
      </c>
      <c r="H446" s="1">
        <v>13</v>
      </c>
    </row>
    <row r="447" spans="1:8" x14ac:dyDescent="0.4">
      <c r="A447" s="1" t="s">
        <v>564</v>
      </c>
      <c r="B447" s="1">
        <v>658</v>
      </c>
      <c r="C447" s="20" t="s">
        <v>2561</v>
      </c>
      <c r="D447" s="1" t="s">
        <v>2927</v>
      </c>
      <c r="E447" s="1">
        <v>37.572947999999997</v>
      </c>
      <c r="F447" s="1">
        <v>127.066147</v>
      </c>
      <c r="G447" s="1" t="s">
        <v>2890</v>
      </c>
      <c r="H447" s="1">
        <v>10</v>
      </c>
    </row>
    <row r="448" spans="1:8" x14ac:dyDescent="0.4">
      <c r="A448" s="1" t="s">
        <v>564</v>
      </c>
      <c r="B448" s="1">
        <v>659</v>
      </c>
      <c r="C448" s="20" t="s">
        <v>2562</v>
      </c>
      <c r="D448" s="1" t="s">
        <v>2563</v>
      </c>
      <c r="E448" s="1">
        <v>37.57835</v>
      </c>
      <c r="F448" s="1">
        <v>127.03338599999999</v>
      </c>
      <c r="G448" s="1" t="s">
        <v>2890</v>
      </c>
      <c r="H448" s="1">
        <v>15</v>
      </c>
    </row>
    <row r="449" spans="1:8" x14ac:dyDescent="0.4">
      <c r="A449" s="1" t="s">
        <v>564</v>
      </c>
      <c r="B449" s="1">
        <v>660</v>
      </c>
      <c r="C449" s="20" t="s">
        <v>2564</v>
      </c>
      <c r="D449" s="1" t="s">
        <v>2565</v>
      </c>
      <c r="E449" s="1">
        <v>37.577998999999998</v>
      </c>
      <c r="F449" s="1">
        <v>127.037628</v>
      </c>
      <c r="G449" s="1" t="s">
        <v>2890</v>
      </c>
      <c r="H449" s="1">
        <v>10</v>
      </c>
    </row>
    <row r="450" spans="1:8" x14ac:dyDescent="0.4">
      <c r="A450" s="1" t="s">
        <v>564</v>
      </c>
      <c r="B450" s="1">
        <v>661</v>
      </c>
      <c r="C450" s="20" t="s">
        <v>2541</v>
      </c>
      <c r="D450" s="1" t="s">
        <v>2566</v>
      </c>
      <c r="E450" s="1">
        <v>37.594600999999997</v>
      </c>
      <c r="F450" s="1">
        <v>127.051964</v>
      </c>
      <c r="G450" s="1" t="s">
        <v>2913</v>
      </c>
      <c r="H450" s="1">
        <v>10</v>
      </c>
    </row>
    <row r="451" spans="1:8" x14ac:dyDescent="0.4">
      <c r="A451" s="1" t="s">
        <v>564</v>
      </c>
      <c r="B451" s="1">
        <v>663</v>
      </c>
      <c r="C451" s="20" t="s">
        <v>2557</v>
      </c>
      <c r="D451" s="1" t="s">
        <v>2558</v>
      </c>
      <c r="E451" s="1">
        <v>37.594890999999997</v>
      </c>
      <c r="F451" s="1">
        <v>127.06302599999999</v>
      </c>
      <c r="G451" s="1" t="s">
        <v>2895</v>
      </c>
      <c r="H451" s="1">
        <v>10</v>
      </c>
    </row>
    <row r="452" spans="1:8" x14ac:dyDescent="0.4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1">
        <v>42550.5</v>
      </c>
      <c r="H452" s="1">
        <v>20</v>
      </c>
    </row>
    <row r="453" spans="1:8" x14ac:dyDescent="0.4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1">
        <v>42550.5</v>
      </c>
      <c r="H453" s="1">
        <v>8</v>
      </c>
    </row>
    <row r="454" spans="1:8" x14ac:dyDescent="0.4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1">
        <v>42550.5</v>
      </c>
      <c r="H454" s="1">
        <v>16</v>
      </c>
    </row>
    <row r="455" spans="1:8" x14ac:dyDescent="0.4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1">
        <v>42550.5</v>
      </c>
      <c r="H455" s="1">
        <v>12</v>
      </c>
    </row>
    <row r="456" spans="1:8" x14ac:dyDescent="0.4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1">
        <v>42550.5</v>
      </c>
      <c r="H456" s="1">
        <v>15</v>
      </c>
    </row>
    <row r="457" spans="1:8" x14ac:dyDescent="0.4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1">
        <v>42550.5</v>
      </c>
      <c r="H457" s="1">
        <v>15</v>
      </c>
    </row>
    <row r="458" spans="1:8" x14ac:dyDescent="0.4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1">
        <v>42550.5</v>
      </c>
      <c r="H458" s="1">
        <v>10</v>
      </c>
    </row>
    <row r="459" spans="1:8" x14ac:dyDescent="0.4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1">
        <v>42550.5</v>
      </c>
      <c r="H459" s="1">
        <v>16</v>
      </c>
    </row>
    <row r="460" spans="1:8" x14ac:dyDescent="0.4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1">
        <v>42550.5</v>
      </c>
      <c r="H460" s="1">
        <v>20</v>
      </c>
    </row>
    <row r="461" spans="1:8" x14ac:dyDescent="0.4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1">
        <v>42550.5</v>
      </c>
      <c r="H461" s="1">
        <v>12</v>
      </c>
    </row>
    <row r="462" spans="1:8" x14ac:dyDescent="0.4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1">
        <v>42550.5</v>
      </c>
      <c r="H462" s="1">
        <v>20</v>
      </c>
    </row>
    <row r="463" spans="1:8" x14ac:dyDescent="0.4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1">
        <v>42550.5</v>
      </c>
      <c r="H463" s="1">
        <v>14</v>
      </c>
    </row>
    <row r="464" spans="1:8" x14ac:dyDescent="0.4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1">
        <v>42550.5</v>
      </c>
      <c r="H464" s="1">
        <v>20</v>
      </c>
    </row>
    <row r="465" spans="1:8" x14ac:dyDescent="0.4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1">
        <v>42550.5</v>
      </c>
      <c r="H465" s="1">
        <v>10</v>
      </c>
    </row>
    <row r="466" spans="1:8" x14ac:dyDescent="0.4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1">
        <v>42557.5</v>
      </c>
      <c r="H466" s="1">
        <v>15</v>
      </c>
    </row>
    <row r="467" spans="1:8" x14ac:dyDescent="0.4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1">
        <v>42557.5</v>
      </c>
      <c r="H467" s="1">
        <v>10</v>
      </c>
    </row>
    <row r="468" spans="1:8" x14ac:dyDescent="0.4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1">
        <v>42557.5</v>
      </c>
      <c r="H468" s="1">
        <v>10</v>
      </c>
    </row>
    <row r="469" spans="1:8" x14ac:dyDescent="0.4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1">
        <v>43040.666666666664</v>
      </c>
      <c r="H469" s="1">
        <v>10</v>
      </c>
    </row>
    <row r="470" spans="1:8" x14ac:dyDescent="0.4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1">
        <v>43040.666666666664</v>
      </c>
      <c r="H470" s="1">
        <v>15</v>
      </c>
    </row>
    <row r="471" spans="1:8" x14ac:dyDescent="0.4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1">
        <v>43040.666666666664</v>
      </c>
      <c r="H471" s="1">
        <v>15</v>
      </c>
    </row>
    <row r="472" spans="1:8" x14ac:dyDescent="0.4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1">
        <v>43040.666666666664</v>
      </c>
      <c r="H472" s="1">
        <v>15</v>
      </c>
    </row>
    <row r="473" spans="1:8" x14ac:dyDescent="0.4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1">
        <v>43040.666666666664</v>
      </c>
      <c r="H473" s="1">
        <v>15</v>
      </c>
    </row>
    <row r="474" spans="1:8" x14ac:dyDescent="0.4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1">
        <v>43040.666666666664</v>
      </c>
      <c r="H474" s="1">
        <v>10</v>
      </c>
    </row>
    <row r="475" spans="1:8" x14ac:dyDescent="0.4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1">
        <v>43040.666666666664</v>
      </c>
      <c r="H475" s="1">
        <v>10</v>
      </c>
    </row>
    <row r="476" spans="1:8" x14ac:dyDescent="0.4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1">
        <v>43040.666666666664</v>
      </c>
      <c r="H476" s="1">
        <v>10</v>
      </c>
    </row>
    <row r="477" spans="1:8" x14ac:dyDescent="0.4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1">
        <v>43040.666666666664</v>
      </c>
      <c r="H477" s="1">
        <v>10</v>
      </c>
    </row>
    <row r="478" spans="1:8" x14ac:dyDescent="0.4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1">
        <v>43040.666666666664</v>
      </c>
      <c r="H478" s="1">
        <v>10</v>
      </c>
    </row>
    <row r="479" spans="1:8" x14ac:dyDescent="0.4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1">
        <v>43040.666666666664</v>
      </c>
      <c r="H479" s="1">
        <v>10</v>
      </c>
    </row>
    <row r="480" spans="1:8" x14ac:dyDescent="0.4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1">
        <v>43040.666666666664</v>
      </c>
      <c r="H480" s="1">
        <v>10</v>
      </c>
    </row>
    <row r="481" spans="1:8" x14ac:dyDescent="0.4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1">
        <v>43040.666666666664</v>
      </c>
      <c r="H481" s="1">
        <v>10</v>
      </c>
    </row>
    <row r="482" spans="1:8" x14ac:dyDescent="0.4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1">
        <v>43040.666666666664</v>
      </c>
      <c r="H482" s="1">
        <v>15</v>
      </c>
    </row>
    <row r="483" spans="1:8" x14ac:dyDescent="0.4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1">
        <v>43040.666666666664</v>
      </c>
      <c r="H483" s="1">
        <v>10</v>
      </c>
    </row>
    <row r="484" spans="1:8" x14ac:dyDescent="0.4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1">
        <v>43040.666666666664</v>
      </c>
      <c r="H484" s="1">
        <v>10</v>
      </c>
    </row>
    <row r="485" spans="1:8" x14ac:dyDescent="0.4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1">
        <v>43040.666666666664</v>
      </c>
      <c r="H485" s="1">
        <v>10</v>
      </c>
    </row>
    <row r="486" spans="1:8" x14ac:dyDescent="0.4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1">
        <v>43040.666666666664</v>
      </c>
      <c r="H486" s="1">
        <v>10</v>
      </c>
    </row>
    <row r="487" spans="1:8" x14ac:dyDescent="0.4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1">
        <v>43040.666666666664</v>
      </c>
      <c r="H487" s="1">
        <v>10</v>
      </c>
    </row>
    <row r="488" spans="1:8" x14ac:dyDescent="0.4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1">
        <v>43040.666666666664</v>
      </c>
      <c r="H488" s="1">
        <v>10</v>
      </c>
    </row>
    <row r="489" spans="1:8" x14ac:dyDescent="0.4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1">
        <v>43040.666666666664</v>
      </c>
      <c r="H489" s="1">
        <v>10</v>
      </c>
    </row>
    <row r="490" spans="1:8" x14ac:dyDescent="0.4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1">
        <v>43040.666666666664</v>
      </c>
      <c r="H490" s="1">
        <v>10</v>
      </c>
    </row>
    <row r="491" spans="1:8" x14ac:dyDescent="0.4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1">
        <v>43040.666666666664</v>
      </c>
      <c r="H491" s="1">
        <v>15</v>
      </c>
    </row>
    <row r="492" spans="1:8" x14ac:dyDescent="0.4">
      <c r="A492" s="1" t="s">
        <v>2928</v>
      </c>
      <c r="B492" s="1">
        <v>749</v>
      </c>
      <c r="C492" s="3" t="s">
        <v>2929</v>
      </c>
      <c r="D492" s="1" t="s">
        <v>2930</v>
      </c>
      <c r="E492" s="1">
        <v>37.537227999999999</v>
      </c>
      <c r="F492" s="1">
        <v>126.886612</v>
      </c>
      <c r="G492" s="1" t="s">
        <v>2889</v>
      </c>
      <c r="H492" s="1">
        <v>10</v>
      </c>
    </row>
    <row r="493" spans="1:8" x14ac:dyDescent="0.4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1">
        <v>43157.484456018516</v>
      </c>
      <c r="H493" s="1">
        <v>10</v>
      </c>
    </row>
    <row r="494" spans="1:8" x14ac:dyDescent="0.4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1">
        <v>43157.485960648148</v>
      </c>
      <c r="H494" s="1">
        <v>10</v>
      </c>
    </row>
    <row r="495" spans="1:8" x14ac:dyDescent="0.4">
      <c r="A495" s="1" t="s">
        <v>4</v>
      </c>
      <c r="B495" s="1">
        <v>754</v>
      </c>
      <c r="C495" s="20" t="s">
        <v>2931</v>
      </c>
      <c r="D495" s="1" t="s">
        <v>2932</v>
      </c>
      <c r="E495" s="1">
        <v>37.541142000000001</v>
      </c>
      <c r="F495" s="1">
        <v>126.876678</v>
      </c>
      <c r="G495" s="1" t="s">
        <v>2933</v>
      </c>
      <c r="H495" s="1">
        <v>10</v>
      </c>
    </row>
    <row r="496" spans="1:8" x14ac:dyDescent="0.4">
      <c r="A496" s="1" t="s">
        <v>4</v>
      </c>
      <c r="B496" s="1">
        <v>755</v>
      </c>
      <c r="C496" s="20" t="s">
        <v>2934</v>
      </c>
      <c r="D496" s="1" t="s">
        <v>2642</v>
      </c>
      <c r="E496" s="1">
        <v>37.537868000000003</v>
      </c>
      <c r="F496" s="1">
        <v>126.881409</v>
      </c>
      <c r="G496" s="1" t="s">
        <v>2935</v>
      </c>
      <c r="H496" s="1">
        <v>10</v>
      </c>
    </row>
    <row r="497" spans="1:8" x14ac:dyDescent="0.4">
      <c r="A497" s="1" t="s">
        <v>4</v>
      </c>
      <c r="B497" s="1">
        <v>756</v>
      </c>
      <c r="C497" s="20" t="s">
        <v>2481</v>
      </c>
      <c r="D497" s="1" t="s">
        <v>2643</v>
      </c>
      <c r="E497" s="1">
        <v>37.526679999999999</v>
      </c>
      <c r="F497" s="1">
        <v>126.876167</v>
      </c>
      <c r="G497" s="1" t="s">
        <v>2935</v>
      </c>
      <c r="H497" s="1">
        <v>10</v>
      </c>
    </row>
    <row r="498" spans="1:8" x14ac:dyDescent="0.4">
      <c r="A498" s="1" t="s">
        <v>4</v>
      </c>
      <c r="B498" s="1">
        <v>757</v>
      </c>
      <c r="C498" s="20" t="s">
        <v>2644</v>
      </c>
      <c r="D498" s="1" t="s">
        <v>2645</v>
      </c>
      <c r="E498" s="1">
        <v>37.514277999999997</v>
      </c>
      <c r="F498" s="1">
        <v>126.828743</v>
      </c>
      <c r="G498" s="1" t="s">
        <v>2935</v>
      </c>
      <c r="H498" s="1">
        <v>10</v>
      </c>
    </row>
    <row r="499" spans="1:8" x14ac:dyDescent="0.4">
      <c r="A499" s="1" t="s">
        <v>4</v>
      </c>
      <c r="B499" s="1">
        <v>758</v>
      </c>
      <c r="C499" s="20" t="s">
        <v>2482</v>
      </c>
      <c r="D499" s="1" t="s">
        <v>2646</v>
      </c>
      <c r="E499" s="1">
        <v>37.514721000000002</v>
      </c>
      <c r="F499" s="1">
        <v>126.8592</v>
      </c>
      <c r="G499" s="1" t="s">
        <v>2935</v>
      </c>
      <c r="H499" s="1">
        <v>10</v>
      </c>
    </row>
    <row r="500" spans="1:8" x14ac:dyDescent="0.4">
      <c r="A500" s="1" t="s">
        <v>4</v>
      </c>
      <c r="B500" s="1">
        <v>759</v>
      </c>
      <c r="C500" s="20" t="s">
        <v>2483</v>
      </c>
      <c r="D500" s="1" t="s">
        <v>2647</v>
      </c>
      <c r="E500" s="1">
        <v>37.524070999999999</v>
      </c>
      <c r="F500" s="1">
        <v>126.8386</v>
      </c>
      <c r="G500" s="1" t="s">
        <v>2936</v>
      </c>
      <c r="H500" s="1">
        <v>9</v>
      </c>
    </row>
    <row r="501" spans="1:8" x14ac:dyDescent="0.4">
      <c r="A501" s="1" t="s">
        <v>4</v>
      </c>
      <c r="B501" s="1">
        <v>760</v>
      </c>
      <c r="C501" s="20" t="s">
        <v>2648</v>
      </c>
      <c r="D501" s="1" t="s">
        <v>2649</v>
      </c>
      <c r="E501" s="1">
        <v>37.506821000000002</v>
      </c>
      <c r="F501" s="1">
        <v>126.84429900000001</v>
      </c>
      <c r="G501" s="1" t="s">
        <v>2937</v>
      </c>
      <c r="H501" s="1">
        <v>10</v>
      </c>
    </row>
    <row r="502" spans="1:8" x14ac:dyDescent="0.4">
      <c r="A502" s="1" t="s">
        <v>4</v>
      </c>
      <c r="B502" s="1">
        <v>762</v>
      </c>
      <c r="C502" s="20" t="s">
        <v>2650</v>
      </c>
      <c r="D502" s="1" t="s">
        <v>2651</v>
      </c>
      <c r="E502" s="1">
        <v>37.524551000000002</v>
      </c>
      <c r="F502" s="1">
        <v>126.87705200000001</v>
      </c>
      <c r="G502" s="1" t="s">
        <v>2935</v>
      </c>
      <c r="H502" s="1">
        <v>10</v>
      </c>
    </row>
    <row r="503" spans="1:8" x14ac:dyDescent="0.4">
      <c r="A503" s="1" t="s">
        <v>4</v>
      </c>
      <c r="B503" s="1">
        <v>763</v>
      </c>
      <c r="C503" s="20" t="s">
        <v>2484</v>
      </c>
      <c r="D503" s="1" t="s">
        <v>2652</v>
      </c>
      <c r="E503" s="1">
        <v>37.510657999999999</v>
      </c>
      <c r="F503" s="1">
        <v>126.859161</v>
      </c>
      <c r="G503" s="1" t="s">
        <v>2938</v>
      </c>
      <c r="H503" s="1">
        <v>10</v>
      </c>
    </row>
    <row r="504" spans="1:8" x14ac:dyDescent="0.4">
      <c r="A504" s="1" t="s">
        <v>4</v>
      </c>
      <c r="B504" s="1">
        <v>764</v>
      </c>
      <c r="C504" s="20" t="s">
        <v>2653</v>
      </c>
      <c r="D504" s="1" t="s">
        <v>2654</v>
      </c>
      <c r="E504" s="1">
        <v>37.531028999999997</v>
      </c>
      <c r="F504" s="1">
        <v>126.875893</v>
      </c>
      <c r="G504" s="1" t="s">
        <v>2885</v>
      </c>
      <c r="H504" s="1">
        <v>30</v>
      </c>
    </row>
    <row r="505" spans="1:8" s="2" customFormat="1" x14ac:dyDescent="0.4">
      <c r="A505" s="1" t="s">
        <v>4</v>
      </c>
      <c r="B505" s="1">
        <v>765</v>
      </c>
      <c r="C505" s="20" t="s">
        <v>2939</v>
      </c>
      <c r="D505" s="1" t="s">
        <v>2940</v>
      </c>
      <c r="E505" s="1">
        <v>37.524776000000003</v>
      </c>
      <c r="F505" s="1">
        <v>126.87548099999999</v>
      </c>
      <c r="G505" s="1" t="s">
        <v>2941</v>
      </c>
      <c r="H505" s="1">
        <v>10</v>
      </c>
    </row>
    <row r="506" spans="1:8" x14ac:dyDescent="0.4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1">
        <v>42550.5</v>
      </c>
      <c r="H506" s="1">
        <v>15</v>
      </c>
    </row>
    <row r="507" spans="1:8" x14ac:dyDescent="0.4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1">
        <v>42550.5</v>
      </c>
      <c r="H507" s="1">
        <v>10</v>
      </c>
    </row>
    <row r="508" spans="1:8" x14ac:dyDescent="0.4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1">
        <v>42550.5</v>
      </c>
      <c r="H508" s="1">
        <v>10</v>
      </c>
    </row>
    <row r="509" spans="1:8" x14ac:dyDescent="0.4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1">
        <v>42550.5</v>
      </c>
      <c r="H509" s="1">
        <v>9</v>
      </c>
    </row>
    <row r="510" spans="1:8" x14ac:dyDescent="0.4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1">
        <v>42550.5</v>
      </c>
      <c r="H510" s="1">
        <v>20</v>
      </c>
    </row>
    <row r="511" spans="1:8" x14ac:dyDescent="0.4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1">
        <v>42550.5</v>
      </c>
      <c r="H511" s="1">
        <v>10</v>
      </c>
    </row>
    <row r="512" spans="1:8" x14ac:dyDescent="0.4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1">
        <v>42550.5</v>
      </c>
      <c r="H512" s="1">
        <v>10</v>
      </c>
    </row>
    <row r="513" spans="1:8" x14ac:dyDescent="0.4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1">
        <v>42550.5</v>
      </c>
      <c r="H513" s="1">
        <v>10</v>
      </c>
    </row>
    <row r="514" spans="1:8" x14ac:dyDescent="0.4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1">
        <v>42550.5</v>
      </c>
      <c r="H514" s="1">
        <v>10</v>
      </c>
    </row>
    <row r="515" spans="1:8" x14ac:dyDescent="0.4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1">
        <v>42550.5</v>
      </c>
      <c r="H515" s="1">
        <v>20</v>
      </c>
    </row>
    <row r="516" spans="1:8" x14ac:dyDescent="0.4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1">
        <v>42550.5</v>
      </c>
      <c r="H516" s="1">
        <v>20</v>
      </c>
    </row>
    <row r="517" spans="1:8" x14ac:dyDescent="0.4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1">
        <v>42550.5</v>
      </c>
      <c r="H517" s="1">
        <v>20</v>
      </c>
    </row>
    <row r="518" spans="1:8" x14ac:dyDescent="0.4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1">
        <v>42550.5</v>
      </c>
      <c r="H518" s="1">
        <v>20</v>
      </c>
    </row>
    <row r="519" spans="1:8" x14ac:dyDescent="0.4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1">
        <v>42557.5</v>
      </c>
      <c r="H519" s="1">
        <v>15</v>
      </c>
    </row>
    <row r="520" spans="1:8" x14ac:dyDescent="0.4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1">
        <v>42557.5</v>
      </c>
      <c r="H520" s="1">
        <v>9</v>
      </c>
    </row>
    <row r="521" spans="1:8" x14ac:dyDescent="0.4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1">
        <v>42557.5</v>
      </c>
      <c r="H521" s="1">
        <v>15</v>
      </c>
    </row>
    <row r="522" spans="1:8" x14ac:dyDescent="0.4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1">
        <v>42557.5</v>
      </c>
      <c r="H522" s="1">
        <v>12</v>
      </c>
    </row>
    <row r="523" spans="1:8" x14ac:dyDescent="0.4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1">
        <v>42557.5</v>
      </c>
      <c r="H523" s="1">
        <v>10</v>
      </c>
    </row>
    <row r="524" spans="1:8" x14ac:dyDescent="0.4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1">
        <v>42557.5</v>
      </c>
      <c r="H524" s="1">
        <v>10</v>
      </c>
    </row>
    <row r="525" spans="1:8" x14ac:dyDescent="0.4">
      <c r="A525" s="1" t="s">
        <v>2942</v>
      </c>
      <c r="B525" s="1">
        <v>823</v>
      </c>
      <c r="C525" s="8" t="s">
        <v>2860</v>
      </c>
      <c r="D525" s="5" t="s">
        <v>2943</v>
      </c>
      <c r="E525" s="1">
        <v>37.542319999999997</v>
      </c>
      <c r="F525" s="1">
        <v>126.96196</v>
      </c>
      <c r="G525" s="11">
        <v>42557.5</v>
      </c>
      <c r="H525" s="1">
        <v>10</v>
      </c>
    </row>
    <row r="526" spans="1:8" x14ac:dyDescent="0.4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1">
        <v>42557.5</v>
      </c>
      <c r="H526" s="1">
        <v>15</v>
      </c>
    </row>
    <row r="527" spans="1:8" x14ac:dyDescent="0.4">
      <c r="A527" s="1" t="s">
        <v>2884</v>
      </c>
      <c r="B527" s="1">
        <v>826</v>
      </c>
      <c r="C527" s="1" t="s">
        <v>2315</v>
      </c>
      <c r="D527" s="1" t="s">
        <v>2944</v>
      </c>
      <c r="E527" s="1">
        <v>37.555366999999997</v>
      </c>
      <c r="F527" s="1">
        <v>126.968643</v>
      </c>
      <c r="G527" s="11">
        <v>42950.551990740743</v>
      </c>
      <c r="H527" s="1">
        <v>20</v>
      </c>
    </row>
    <row r="528" spans="1:8" x14ac:dyDescent="0.4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1">
        <v>43067.497488425928</v>
      </c>
      <c r="H528" s="1">
        <v>20</v>
      </c>
    </row>
    <row r="529" spans="1:8" x14ac:dyDescent="0.4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1">
        <v>43067.498067129629</v>
      </c>
      <c r="H529" s="1">
        <v>7</v>
      </c>
    </row>
    <row r="530" spans="1:8" x14ac:dyDescent="0.4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1">
        <v>43067.498576388891</v>
      </c>
      <c r="H530" s="1">
        <v>40</v>
      </c>
    </row>
    <row r="531" spans="1:8" x14ac:dyDescent="0.4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1">
        <v>43067.49927083333</v>
      </c>
      <c r="H531" s="1">
        <v>10</v>
      </c>
    </row>
    <row r="532" spans="1:8" x14ac:dyDescent="0.4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1">
        <v>43067.499826388892</v>
      </c>
      <c r="H532" s="1">
        <v>15</v>
      </c>
    </row>
    <row r="533" spans="1:8" x14ac:dyDescent="0.4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1">
        <v>43091.59511574074</v>
      </c>
      <c r="H533" s="1">
        <v>15</v>
      </c>
    </row>
    <row r="534" spans="1:8" x14ac:dyDescent="0.4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1">
        <v>43091.596192129633</v>
      </c>
      <c r="H534" s="1">
        <v>15</v>
      </c>
    </row>
    <row r="535" spans="1:8" x14ac:dyDescent="0.4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1">
        <v>43091.597534722219</v>
      </c>
      <c r="H535" s="1">
        <v>10</v>
      </c>
    </row>
    <row r="536" spans="1:8" x14ac:dyDescent="0.4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1">
        <v>43091.598263888889</v>
      </c>
      <c r="H536" s="1">
        <v>15</v>
      </c>
    </row>
    <row r="537" spans="1:8" x14ac:dyDescent="0.4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1">
        <v>43091.598993055559</v>
      </c>
      <c r="H537" s="1">
        <v>10</v>
      </c>
    </row>
    <row r="538" spans="1:8" x14ac:dyDescent="0.4">
      <c r="A538" s="1" t="s">
        <v>2942</v>
      </c>
      <c r="B538" s="1">
        <v>838</v>
      </c>
      <c r="C538" s="3" t="s">
        <v>2424</v>
      </c>
      <c r="D538" s="1" t="s">
        <v>2945</v>
      </c>
      <c r="E538" s="1">
        <v>37.544460000000001</v>
      </c>
      <c r="F538" s="1">
        <v>126.97238900000001</v>
      </c>
      <c r="G538" s="1" t="s">
        <v>2895</v>
      </c>
      <c r="H538" s="1">
        <v>8</v>
      </c>
    </row>
    <row r="539" spans="1:8" x14ac:dyDescent="0.4">
      <c r="A539" s="1" t="s">
        <v>616</v>
      </c>
      <c r="B539" s="1">
        <v>839</v>
      </c>
      <c r="C539" s="20" t="s">
        <v>2442</v>
      </c>
      <c r="D539" s="1" t="s">
        <v>2549</v>
      </c>
      <c r="E539" s="1">
        <v>37.524009999999997</v>
      </c>
      <c r="F539" s="1">
        <v>127.00145000000001</v>
      </c>
      <c r="G539" s="1" t="s">
        <v>2895</v>
      </c>
      <c r="H539" s="1">
        <v>10</v>
      </c>
    </row>
    <row r="540" spans="1:8" x14ac:dyDescent="0.4">
      <c r="A540" s="1" t="s">
        <v>616</v>
      </c>
      <c r="B540" s="1">
        <v>840</v>
      </c>
      <c r="C540" s="20" t="s">
        <v>2443</v>
      </c>
      <c r="D540" s="1" t="s">
        <v>2550</v>
      </c>
      <c r="E540" s="1">
        <v>37.523651000000001</v>
      </c>
      <c r="F540" s="1">
        <v>126.970268</v>
      </c>
      <c r="G540" s="1" t="s">
        <v>2886</v>
      </c>
      <c r="H540" s="1">
        <v>10</v>
      </c>
    </row>
    <row r="541" spans="1:8" x14ac:dyDescent="0.4">
      <c r="A541" s="1" t="s">
        <v>616</v>
      </c>
      <c r="B541" s="1">
        <v>841</v>
      </c>
      <c r="C541" s="20" t="s">
        <v>2444</v>
      </c>
      <c r="D541" s="1" t="s">
        <v>2551</v>
      </c>
      <c r="E541" s="1">
        <v>37.529609999999998</v>
      </c>
      <c r="F541" s="1">
        <v>126.968872</v>
      </c>
      <c r="G541" s="1" t="s">
        <v>2886</v>
      </c>
      <c r="H541" s="1">
        <v>15</v>
      </c>
    </row>
    <row r="542" spans="1:8" x14ac:dyDescent="0.4">
      <c r="A542" s="1" t="s">
        <v>616</v>
      </c>
      <c r="B542" s="1">
        <v>843</v>
      </c>
      <c r="C542" s="20" t="s">
        <v>2445</v>
      </c>
      <c r="D542" s="1" t="s">
        <v>2552</v>
      </c>
      <c r="E542" s="1">
        <v>37.533797999999997</v>
      </c>
      <c r="F542" s="1">
        <v>126.98867</v>
      </c>
      <c r="G542" s="1" t="s">
        <v>2946</v>
      </c>
      <c r="H542" s="1">
        <v>10</v>
      </c>
    </row>
    <row r="543" spans="1:8" x14ac:dyDescent="0.4">
      <c r="A543" s="1" t="s">
        <v>616</v>
      </c>
      <c r="B543" s="1">
        <v>844</v>
      </c>
      <c r="C543" s="20" t="s">
        <v>2446</v>
      </c>
      <c r="D543" s="1" t="s">
        <v>2553</v>
      </c>
      <c r="E543" s="1">
        <v>37.527149000000001</v>
      </c>
      <c r="F543" s="1">
        <v>126.955162</v>
      </c>
      <c r="G543" s="1" t="s">
        <v>2947</v>
      </c>
      <c r="H543" s="1">
        <v>11</v>
      </c>
    </row>
    <row r="544" spans="1:8" x14ac:dyDescent="0.4">
      <c r="A544" s="1" t="s">
        <v>616</v>
      </c>
      <c r="B544" s="1">
        <v>845</v>
      </c>
      <c r="C544" s="20" t="s">
        <v>2554</v>
      </c>
      <c r="D544" s="1" t="s">
        <v>2555</v>
      </c>
      <c r="E544" s="1">
        <v>37.532699999999998</v>
      </c>
      <c r="F544" s="1">
        <v>126.964378</v>
      </c>
      <c r="G544" s="1" t="s">
        <v>2948</v>
      </c>
      <c r="H544" s="1">
        <v>22</v>
      </c>
    </row>
    <row r="545" spans="1:8" x14ac:dyDescent="0.4">
      <c r="A545" s="1" t="s">
        <v>616</v>
      </c>
      <c r="B545" s="1">
        <v>846</v>
      </c>
      <c r="C545" s="20" t="s">
        <v>2949</v>
      </c>
      <c r="D545" s="1" t="s">
        <v>2950</v>
      </c>
      <c r="E545" s="1">
        <v>37.546638000000002</v>
      </c>
      <c r="F545" s="1">
        <v>126.981041</v>
      </c>
      <c r="G545" s="1" t="s">
        <v>2895</v>
      </c>
      <c r="H545" s="1">
        <v>15</v>
      </c>
    </row>
    <row r="546" spans="1:8" x14ac:dyDescent="0.4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1">
        <v>42615.458333333336</v>
      </c>
      <c r="H546" s="1">
        <v>20</v>
      </c>
    </row>
    <row r="547" spans="1:8" x14ac:dyDescent="0.4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1">
        <v>42615.458333333336</v>
      </c>
      <c r="H547" s="1">
        <v>10</v>
      </c>
    </row>
    <row r="548" spans="1:8" x14ac:dyDescent="0.4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1">
        <v>42615.458333333336</v>
      </c>
      <c r="H548" s="1">
        <v>10</v>
      </c>
    </row>
    <row r="549" spans="1:8" x14ac:dyDescent="0.4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1">
        <v>42615.458333333336</v>
      </c>
      <c r="H549" s="1">
        <v>20</v>
      </c>
    </row>
    <row r="550" spans="1:8" x14ac:dyDescent="0.4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1">
        <v>42615.458333333336</v>
      </c>
      <c r="H550" s="1">
        <v>18</v>
      </c>
    </row>
    <row r="551" spans="1:8" x14ac:dyDescent="0.4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1">
        <v>42615.458333333336</v>
      </c>
      <c r="H551" s="1">
        <v>11</v>
      </c>
    </row>
    <row r="552" spans="1:8" x14ac:dyDescent="0.4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1">
        <v>42615.458333333336</v>
      </c>
      <c r="H552" s="1">
        <v>10</v>
      </c>
    </row>
    <row r="553" spans="1:8" x14ac:dyDescent="0.4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1">
        <v>42615.458333333336</v>
      </c>
      <c r="H553" s="1">
        <v>10</v>
      </c>
    </row>
    <row r="554" spans="1:8" x14ac:dyDescent="0.4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1">
        <v>42615.458333333336</v>
      </c>
      <c r="H554" s="1">
        <v>10</v>
      </c>
    </row>
    <row r="555" spans="1:8" x14ac:dyDescent="0.4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1">
        <v>42615.458333333336</v>
      </c>
      <c r="H555" s="1">
        <v>10</v>
      </c>
    </row>
    <row r="556" spans="1:8" x14ac:dyDescent="0.4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1">
        <v>42615.458333333336</v>
      </c>
      <c r="H556" s="1">
        <v>10</v>
      </c>
    </row>
    <row r="557" spans="1:8" x14ac:dyDescent="0.4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1">
        <v>42615.458333333336</v>
      </c>
      <c r="H557" s="1">
        <v>10</v>
      </c>
    </row>
    <row r="558" spans="1:8" x14ac:dyDescent="0.4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1">
        <v>42615.458333333336</v>
      </c>
      <c r="H558" s="1">
        <v>15</v>
      </c>
    </row>
    <row r="559" spans="1:8" x14ac:dyDescent="0.4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1">
        <v>42615.458333333336</v>
      </c>
      <c r="H559" s="1">
        <v>20</v>
      </c>
    </row>
    <row r="560" spans="1:8" x14ac:dyDescent="0.4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1">
        <v>42615.458333333336</v>
      </c>
      <c r="H560" s="1">
        <v>10</v>
      </c>
    </row>
    <row r="561" spans="1:8" x14ac:dyDescent="0.4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1">
        <v>42615.458333333336</v>
      </c>
      <c r="H561" s="1">
        <v>7</v>
      </c>
    </row>
    <row r="562" spans="1:8" x14ac:dyDescent="0.4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1">
        <v>42615.458333333336</v>
      </c>
      <c r="H562" s="1">
        <v>9</v>
      </c>
    </row>
    <row r="563" spans="1:8" x14ac:dyDescent="0.4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1">
        <v>42615.458333333336</v>
      </c>
      <c r="H563" s="1">
        <v>10</v>
      </c>
    </row>
    <row r="564" spans="1:8" x14ac:dyDescent="0.4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1">
        <v>42615.458333333336</v>
      </c>
      <c r="H564" s="1">
        <v>10</v>
      </c>
    </row>
    <row r="565" spans="1:8" x14ac:dyDescent="0.4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1">
        <v>42615.458333333336</v>
      </c>
      <c r="H565" s="1">
        <v>10</v>
      </c>
    </row>
    <row r="566" spans="1:8" x14ac:dyDescent="0.4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1">
        <v>42615.458333333336</v>
      </c>
      <c r="H566" s="1">
        <v>10</v>
      </c>
    </row>
    <row r="567" spans="1:8" x14ac:dyDescent="0.4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1">
        <v>42615.458333333336</v>
      </c>
      <c r="H567" s="1">
        <v>15</v>
      </c>
    </row>
    <row r="568" spans="1:8" x14ac:dyDescent="0.4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1">
        <v>42615.458333333336</v>
      </c>
      <c r="H568" s="1">
        <v>8</v>
      </c>
    </row>
    <row r="569" spans="1:8" x14ac:dyDescent="0.4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1">
        <v>42615.458333333336</v>
      </c>
      <c r="H569" s="1">
        <v>8</v>
      </c>
    </row>
    <row r="570" spans="1:8" x14ac:dyDescent="0.4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1">
        <v>42615.458333333336</v>
      </c>
      <c r="H570" s="1">
        <v>10</v>
      </c>
    </row>
    <row r="571" spans="1:8" x14ac:dyDescent="0.4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1">
        <v>42615.458333333336</v>
      </c>
      <c r="H571" s="1">
        <v>15</v>
      </c>
    </row>
    <row r="572" spans="1:8" x14ac:dyDescent="0.4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1">
        <v>42615.458333333336</v>
      </c>
      <c r="H572" s="1">
        <v>7</v>
      </c>
    </row>
    <row r="573" spans="1:8" x14ac:dyDescent="0.4">
      <c r="A573" s="1" t="s">
        <v>45</v>
      </c>
      <c r="B573" s="1">
        <v>931</v>
      </c>
      <c r="C573" s="1" t="s">
        <v>3163</v>
      </c>
      <c r="D573" s="1" t="s">
        <v>3164</v>
      </c>
      <c r="E573" s="1">
        <v>37.604736000000003</v>
      </c>
      <c r="F573" s="1">
        <v>126.91533699999999</v>
      </c>
      <c r="G573" s="11">
        <v>42615.458333333336</v>
      </c>
      <c r="H573" s="1">
        <f>10+5+5</f>
        <v>20</v>
      </c>
    </row>
    <row r="574" spans="1:8" x14ac:dyDescent="0.4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1">
        <v>42615.458333333336</v>
      </c>
      <c r="H574" s="1">
        <v>10</v>
      </c>
    </row>
    <row r="575" spans="1:8" x14ac:dyDescent="0.4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1">
        <v>42615.458333333336</v>
      </c>
      <c r="H575" s="1">
        <v>10</v>
      </c>
    </row>
    <row r="576" spans="1:8" x14ac:dyDescent="0.4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1">
        <v>43040.666666666664</v>
      </c>
      <c r="H576" s="1">
        <v>15</v>
      </c>
    </row>
    <row r="577" spans="1:8" x14ac:dyDescent="0.4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1">
        <v>43040.666666666664</v>
      </c>
      <c r="H577" s="1">
        <v>7</v>
      </c>
    </row>
    <row r="578" spans="1:8" x14ac:dyDescent="0.4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1">
        <v>43040.666666666664</v>
      </c>
      <c r="H578" s="1">
        <v>15</v>
      </c>
    </row>
    <row r="579" spans="1:8" x14ac:dyDescent="0.4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1">
        <v>43040.666666666664</v>
      </c>
      <c r="H579" s="1">
        <v>15</v>
      </c>
    </row>
    <row r="580" spans="1:8" x14ac:dyDescent="0.4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1">
        <v>43040.666666666664</v>
      </c>
      <c r="H580" s="1">
        <v>15</v>
      </c>
    </row>
    <row r="581" spans="1:8" x14ac:dyDescent="0.4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1">
        <v>43040.666666666664</v>
      </c>
      <c r="H581" s="1">
        <v>13</v>
      </c>
    </row>
    <row r="582" spans="1:8" x14ac:dyDescent="0.4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1">
        <v>43040.666666666664</v>
      </c>
      <c r="H582" s="1">
        <v>9</v>
      </c>
    </row>
    <row r="583" spans="1:8" x14ac:dyDescent="0.4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1">
        <v>43040.666666666664</v>
      </c>
      <c r="H583" s="1">
        <v>10</v>
      </c>
    </row>
    <row r="584" spans="1:8" x14ac:dyDescent="0.4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1">
        <v>43040.666666666664</v>
      </c>
      <c r="H584" s="1">
        <v>10</v>
      </c>
    </row>
    <row r="585" spans="1:8" s="2" customFormat="1" x14ac:dyDescent="0.4">
      <c r="A585" s="1" t="s">
        <v>45</v>
      </c>
      <c r="B585" s="1">
        <v>946</v>
      </c>
      <c r="C585" s="1" t="s">
        <v>2854</v>
      </c>
      <c r="D585" s="1" t="s">
        <v>2855</v>
      </c>
      <c r="E585" s="1">
        <v>37.618439000000002</v>
      </c>
      <c r="F585" s="1">
        <v>126.932884</v>
      </c>
      <c r="G585" s="11" t="s">
        <v>2856</v>
      </c>
      <c r="H585" s="1">
        <v>10</v>
      </c>
    </row>
    <row r="586" spans="1:8" x14ac:dyDescent="0.4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1">
        <v>43040.666666666664</v>
      </c>
      <c r="H586" s="1">
        <v>10</v>
      </c>
    </row>
    <row r="587" spans="1:8" x14ac:dyDescent="0.4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1">
        <v>43040.666666666664</v>
      </c>
      <c r="H587" s="1">
        <v>10</v>
      </c>
    </row>
    <row r="588" spans="1:8" x14ac:dyDescent="0.4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1">
        <v>43040.666666666664</v>
      </c>
      <c r="H588" s="1">
        <v>7</v>
      </c>
    </row>
    <row r="589" spans="1:8" x14ac:dyDescent="0.4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1">
        <v>43040.666666666664</v>
      </c>
      <c r="H589" s="1">
        <v>5</v>
      </c>
    </row>
    <row r="590" spans="1:8" x14ac:dyDescent="0.4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1">
        <v>43040.666666666664</v>
      </c>
      <c r="H590" s="1">
        <v>15</v>
      </c>
    </row>
    <row r="591" spans="1:8" x14ac:dyDescent="0.4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1">
        <v>43040.666666666664</v>
      </c>
      <c r="H591" s="1">
        <v>10</v>
      </c>
    </row>
    <row r="592" spans="1:8" x14ac:dyDescent="0.4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1">
        <v>43040.666666666664</v>
      </c>
      <c r="H592" s="1">
        <v>10</v>
      </c>
    </row>
    <row r="593" spans="1:8" x14ac:dyDescent="0.4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1">
        <v>43067.500358796293</v>
      </c>
      <c r="H593" s="1">
        <v>10</v>
      </c>
    </row>
    <row r="594" spans="1:8" x14ac:dyDescent="0.4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1">
        <v>43067.50136574074</v>
      </c>
      <c r="H594" s="1">
        <v>9</v>
      </c>
    </row>
    <row r="595" spans="1:8" x14ac:dyDescent="0.4">
      <c r="A595" s="1" t="s">
        <v>45</v>
      </c>
      <c r="B595" s="1">
        <v>958</v>
      </c>
      <c r="C595" s="20" t="s">
        <v>2466</v>
      </c>
      <c r="D595" s="1" t="s">
        <v>2615</v>
      </c>
      <c r="E595" s="1">
        <v>37.600360999999999</v>
      </c>
      <c r="F595" s="1">
        <v>126.922813</v>
      </c>
      <c r="G595" s="1" t="s">
        <v>2861</v>
      </c>
      <c r="H595" s="1">
        <v>13</v>
      </c>
    </row>
    <row r="596" spans="1:8" x14ac:dyDescent="0.4">
      <c r="A596" s="1" t="s">
        <v>45</v>
      </c>
      <c r="B596" s="1">
        <v>959</v>
      </c>
      <c r="C596" s="20" t="s">
        <v>2467</v>
      </c>
      <c r="D596" s="1" t="s">
        <v>2616</v>
      </c>
      <c r="E596" s="1">
        <v>37.643661000000002</v>
      </c>
      <c r="F596" s="1">
        <v>126.914558</v>
      </c>
      <c r="G596" s="1" t="s">
        <v>2951</v>
      </c>
      <c r="H596" s="1">
        <v>10</v>
      </c>
    </row>
    <row r="597" spans="1:8" x14ac:dyDescent="0.4">
      <c r="A597" s="1" t="s">
        <v>45</v>
      </c>
      <c r="B597" s="1">
        <v>960</v>
      </c>
      <c r="C597" s="20" t="s">
        <v>2468</v>
      </c>
      <c r="D597" s="1" t="s">
        <v>2617</v>
      </c>
      <c r="E597" s="1">
        <v>37.638252000000001</v>
      </c>
      <c r="F597" s="1">
        <v>126.919456</v>
      </c>
      <c r="G597" s="1" t="s">
        <v>2951</v>
      </c>
      <c r="H597" s="1">
        <v>15</v>
      </c>
    </row>
    <row r="598" spans="1:8" x14ac:dyDescent="0.4">
      <c r="A598" s="1" t="s">
        <v>45</v>
      </c>
      <c r="B598" s="1">
        <v>961</v>
      </c>
      <c r="C598" s="20" t="s">
        <v>2469</v>
      </c>
      <c r="D598" s="1" t="s">
        <v>2618</v>
      </c>
      <c r="E598" s="1">
        <v>37.610970000000002</v>
      </c>
      <c r="F598" s="1">
        <v>126.92981</v>
      </c>
      <c r="G598" s="1" t="s">
        <v>2951</v>
      </c>
      <c r="H598" s="1">
        <v>8</v>
      </c>
    </row>
    <row r="599" spans="1:8" x14ac:dyDescent="0.4">
      <c r="A599" s="1" t="s">
        <v>45</v>
      </c>
      <c r="B599" s="1">
        <v>962</v>
      </c>
      <c r="C599" s="20" t="s">
        <v>2619</v>
      </c>
      <c r="D599" s="1" t="s">
        <v>2620</v>
      </c>
      <c r="E599" s="1">
        <v>37.639259000000003</v>
      </c>
      <c r="F599" s="1">
        <v>126.918907</v>
      </c>
      <c r="G599" s="1" t="s">
        <v>2951</v>
      </c>
      <c r="H599" s="1">
        <v>10</v>
      </c>
    </row>
    <row r="600" spans="1:8" x14ac:dyDescent="0.4">
      <c r="A600" s="1" t="s">
        <v>45</v>
      </c>
      <c r="B600" s="1">
        <v>963</v>
      </c>
      <c r="C600" s="20" t="s">
        <v>2470</v>
      </c>
      <c r="D600" s="1" t="s">
        <v>2621</v>
      </c>
      <c r="E600" s="1">
        <v>37.614429000000001</v>
      </c>
      <c r="F600" s="1">
        <v>126.932579</v>
      </c>
      <c r="G600" s="1" t="s">
        <v>2861</v>
      </c>
      <c r="H600" s="1">
        <v>13</v>
      </c>
    </row>
    <row r="601" spans="1:8" x14ac:dyDescent="0.4">
      <c r="A601" s="1" t="s">
        <v>45</v>
      </c>
      <c r="B601" s="1">
        <v>964</v>
      </c>
      <c r="C601" s="20" t="s">
        <v>2471</v>
      </c>
      <c r="D601" s="1" t="s">
        <v>2622</v>
      </c>
      <c r="E601" s="1">
        <v>37.616112000000001</v>
      </c>
      <c r="F601" s="1">
        <v>126.92504099999999</v>
      </c>
      <c r="G601" s="1" t="s">
        <v>2861</v>
      </c>
      <c r="H601" s="1">
        <v>10</v>
      </c>
    </row>
    <row r="602" spans="1:8" x14ac:dyDescent="0.4">
      <c r="A602" s="1" t="s">
        <v>45</v>
      </c>
      <c r="B602" s="1">
        <v>965</v>
      </c>
      <c r="C602" s="20" t="s">
        <v>2472</v>
      </c>
      <c r="D602" s="1" t="s">
        <v>2623</v>
      </c>
      <c r="E602" s="1">
        <v>37.593479000000002</v>
      </c>
      <c r="F602" s="1">
        <v>126.923187</v>
      </c>
      <c r="G602" s="1" t="s">
        <v>2861</v>
      </c>
      <c r="H602" s="1">
        <v>10</v>
      </c>
    </row>
    <row r="603" spans="1:8" x14ac:dyDescent="0.4">
      <c r="A603" s="1" t="s">
        <v>45</v>
      </c>
      <c r="B603" s="1">
        <v>966</v>
      </c>
      <c r="C603" s="20" t="s">
        <v>2473</v>
      </c>
      <c r="D603" s="1" t="s">
        <v>2624</v>
      </c>
      <c r="E603" s="1">
        <v>37.609031999999999</v>
      </c>
      <c r="F603" s="1">
        <v>126.93467699999999</v>
      </c>
      <c r="G603" s="1" t="s">
        <v>2952</v>
      </c>
      <c r="H603" s="1">
        <v>10</v>
      </c>
    </row>
    <row r="604" spans="1:8" x14ac:dyDescent="0.4">
      <c r="A604" s="1" t="s">
        <v>45</v>
      </c>
      <c r="B604" s="1">
        <v>967</v>
      </c>
      <c r="C604" s="20" t="s">
        <v>2474</v>
      </c>
      <c r="D604" s="1" t="s">
        <v>2625</v>
      </c>
      <c r="E604" s="1">
        <v>37.608910000000002</v>
      </c>
      <c r="F604" s="1">
        <v>126.932419</v>
      </c>
      <c r="G604" s="1" t="s">
        <v>2862</v>
      </c>
      <c r="H604" s="1">
        <v>13</v>
      </c>
    </row>
    <row r="605" spans="1:8" x14ac:dyDescent="0.4">
      <c r="A605" s="1" t="s">
        <v>45</v>
      </c>
      <c r="B605" s="1">
        <v>968</v>
      </c>
      <c r="C605" s="20" t="s">
        <v>2475</v>
      </c>
      <c r="D605" s="1" t="s">
        <v>2626</v>
      </c>
      <c r="E605" s="1">
        <v>37.642090000000003</v>
      </c>
      <c r="F605" s="1">
        <v>126.929413</v>
      </c>
      <c r="G605" s="1" t="s">
        <v>2951</v>
      </c>
      <c r="H605" s="1">
        <v>7</v>
      </c>
    </row>
    <row r="606" spans="1:8" x14ac:dyDescent="0.4">
      <c r="A606" s="1" t="s">
        <v>45</v>
      </c>
      <c r="B606" s="1">
        <v>969</v>
      </c>
      <c r="C606" s="20" t="s">
        <v>2476</v>
      </c>
      <c r="D606" s="1" t="s">
        <v>2627</v>
      </c>
      <c r="E606" s="1">
        <v>37.643859999999997</v>
      </c>
      <c r="F606" s="1">
        <v>126.931877</v>
      </c>
      <c r="G606" s="1" t="s">
        <v>2895</v>
      </c>
      <c r="H606" s="1">
        <v>9</v>
      </c>
    </row>
    <row r="607" spans="1:8" x14ac:dyDescent="0.4">
      <c r="A607" s="1" t="s">
        <v>45</v>
      </c>
      <c r="B607" s="1">
        <v>971</v>
      </c>
      <c r="C607" s="20" t="s">
        <v>2628</v>
      </c>
      <c r="D607" s="1" t="s">
        <v>2629</v>
      </c>
      <c r="E607" s="1">
        <v>37.602328999999997</v>
      </c>
      <c r="F607" s="1">
        <v>126.906548</v>
      </c>
      <c r="G607" s="1" t="s">
        <v>2895</v>
      </c>
      <c r="H607" s="1">
        <v>10</v>
      </c>
    </row>
    <row r="608" spans="1:8" x14ac:dyDescent="0.4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1">
        <v>42844.424895833334</v>
      </c>
      <c r="H608" s="1">
        <v>15</v>
      </c>
    </row>
    <row r="609" spans="1:8" x14ac:dyDescent="0.4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1">
        <v>42844.583356481482</v>
      </c>
      <c r="H609" s="1">
        <v>10</v>
      </c>
    </row>
    <row r="610" spans="1:8" x14ac:dyDescent="0.4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1">
        <v>42844.594965277778</v>
      </c>
      <c r="H610" s="1">
        <v>20</v>
      </c>
    </row>
    <row r="611" spans="1:8" x14ac:dyDescent="0.4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1">
        <v>42844.610729166663</v>
      </c>
      <c r="H611" s="1">
        <v>10</v>
      </c>
    </row>
    <row r="612" spans="1:8" x14ac:dyDescent="0.4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1">
        <v>42844.613344907404</v>
      </c>
      <c r="H612" s="1">
        <v>15</v>
      </c>
    </row>
    <row r="613" spans="1:8" x14ac:dyDescent="0.4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1">
        <v>42844.61383101852</v>
      </c>
      <c r="H613" s="1">
        <v>16</v>
      </c>
    </row>
    <row r="614" spans="1:8" x14ac:dyDescent="0.4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1">
        <v>42844.61446759259</v>
      </c>
      <c r="H614" s="1">
        <v>10</v>
      </c>
    </row>
    <row r="615" spans="1:8" x14ac:dyDescent="0.4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1">
        <v>42844.615324074075</v>
      </c>
      <c r="H615" s="1">
        <v>20</v>
      </c>
    </row>
    <row r="616" spans="1:8" x14ac:dyDescent="0.4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1">
        <v>42844.616307870368</v>
      </c>
      <c r="H616" s="1">
        <v>20</v>
      </c>
    </row>
    <row r="617" spans="1:8" x14ac:dyDescent="0.4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1">
        <v>42844.617222222223</v>
      </c>
      <c r="H617" s="1">
        <v>20</v>
      </c>
    </row>
    <row r="618" spans="1:8" x14ac:dyDescent="0.4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1">
        <v>42844.61822916667</v>
      </c>
      <c r="H618" s="1">
        <v>15</v>
      </c>
    </row>
    <row r="619" spans="1:8" x14ac:dyDescent="0.4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1">
        <v>42844.61928240741</v>
      </c>
      <c r="H619" s="1">
        <v>15</v>
      </c>
    </row>
    <row r="620" spans="1:8" x14ac:dyDescent="0.4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1">
        <v>42844.619768518518</v>
      </c>
      <c r="H620" s="1">
        <v>15</v>
      </c>
    </row>
    <row r="621" spans="1:8" x14ac:dyDescent="0.4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1">
        <v>42844.624618055554</v>
      </c>
      <c r="H621" s="1">
        <v>13</v>
      </c>
    </row>
    <row r="622" spans="1:8" x14ac:dyDescent="0.4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1">
        <v>42844.625555555554</v>
      </c>
      <c r="H622" s="1">
        <v>10</v>
      </c>
    </row>
    <row r="623" spans="1:8" x14ac:dyDescent="0.4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1">
        <v>42844.626631944448</v>
      </c>
      <c r="H623" s="1">
        <v>20</v>
      </c>
    </row>
    <row r="624" spans="1:8" x14ac:dyDescent="0.4">
      <c r="A624" s="1" t="s">
        <v>83</v>
      </c>
      <c r="B624" s="1">
        <v>1018</v>
      </c>
      <c r="C624" s="1" t="s">
        <v>2953</v>
      </c>
      <c r="D624" s="1" t="s">
        <v>2126</v>
      </c>
      <c r="E624" s="1">
        <v>37.524681000000001</v>
      </c>
      <c r="F624" s="1">
        <v>127.135406</v>
      </c>
      <c r="G624" s="11">
        <v>42908.422847222224</v>
      </c>
      <c r="H624" s="1">
        <v>20</v>
      </c>
    </row>
    <row r="625" spans="1:8" x14ac:dyDescent="0.4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1">
        <v>42844.627488425926</v>
      </c>
      <c r="H625" s="1">
        <v>10</v>
      </c>
    </row>
    <row r="626" spans="1:8" x14ac:dyDescent="0.4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1">
        <v>42844.628310185188</v>
      </c>
      <c r="H626" s="1">
        <v>15</v>
      </c>
    </row>
    <row r="627" spans="1:8" x14ac:dyDescent="0.4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1">
        <v>42844.628807870373</v>
      </c>
      <c r="H627" s="1">
        <v>15</v>
      </c>
    </row>
    <row r="628" spans="1:8" x14ac:dyDescent="0.4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1">
        <v>42844.62976851852</v>
      </c>
      <c r="H628" s="1">
        <v>20</v>
      </c>
    </row>
    <row r="629" spans="1:8" x14ac:dyDescent="0.4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1">
        <v>43040.666666666664</v>
      </c>
      <c r="H629" s="1">
        <v>15</v>
      </c>
    </row>
    <row r="630" spans="1:8" x14ac:dyDescent="0.4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1">
        <v>43040.666666666664</v>
      </c>
      <c r="H630" s="1">
        <v>10</v>
      </c>
    </row>
    <row r="631" spans="1:8" x14ac:dyDescent="0.4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1">
        <v>43040.666666666664</v>
      </c>
      <c r="H631" s="1">
        <v>10</v>
      </c>
    </row>
    <row r="632" spans="1:8" x14ac:dyDescent="0.4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1">
        <v>43040.666666666664</v>
      </c>
      <c r="H632" s="1">
        <v>14</v>
      </c>
    </row>
    <row r="633" spans="1:8" x14ac:dyDescent="0.4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1">
        <v>43040.666666666664</v>
      </c>
      <c r="H633" s="1">
        <v>20</v>
      </c>
    </row>
    <row r="634" spans="1:8" x14ac:dyDescent="0.4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1">
        <v>43040.666666666664</v>
      </c>
      <c r="H634" s="1">
        <v>10</v>
      </c>
    </row>
    <row r="635" spans="1:8" x14ac:dyDescent="0.4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1">
        <v>43040.666666666664</v>
      </c>
      <c r="H635" s="1">
        <v>10</v>
      </c>
    </row>
    <row r="636" spans="1:8" x14ac:dyDescent="0.4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1">
        <v>43040.666666666664</v>
      </c>
      <c r="H636" s="1">
        <v>15</v>
      </c>
    </row>
    <row r="637" spans="1:8" x14ac:dyDescent="0.4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1">
        <v>43040.666666666664</v>
      </c>
      <c r="H637" s="1">
        <v>15</v>
      </c>
    </row>
    <row r="638" spans="1:8" x14ac:dyDescent="0.4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1">
        <v>43040.666666666664</v>
      </c>
      <c r="H638" s="1">
        <v>20</v>
      </c>
    </row>
    <row r="639" spans="1:8" x14ac:dyDescent="0.4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1">
        <v>43040.666666666664</v>
      </c>
      <c r="H639" s="1">
        <v>10</v>
      </c>
    </row>
    <row r="640" spans="1:8" x14ac:dyDescent="0.4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1">
        <v>43040.666666666664</v>
      </c>
      <c r="H640" s="1">
        <v>15</v>
      </c>
    </row>
    <row r="641" spans="1:8" x14ac:dyDescent="0.4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1">
        <v>43040.666666666664</v>
      </c>
      <c r="H641" s="1">
        <v>20</v>
      </c>
    </row>
    <row r="642" spans="1:8" x14ac:dyDescent="0.4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1">
        <v>43040.666666666664</v>
      </c>
      <c r="H642" s="1">
        <v>10</v>
      </c>
    </row>
    <row r="643" spans="1:8" x14ac:dyDescent="0.4">
      <c r="A643" s="1" t="s">
        <v>83</v>
      </c>
      <c r="B643" s="1">
        <v>1037</v>
      </c>
      <c r="C643" s="1" t="s">
        <v>3185</v>
      </c>
      <c r="D643" s="1" t="s">
        <v>114</v>
      </c>
      <c r="E643" s="1">
        <v>37.562587999999998</v>
      </c>
      <c r="F643" s="1">
        <v>127.177612</v>
      </c>
      <c r="G643" s="11">
        <v>43040.666666666664</v>
      </c>
      <c r="H643" s="1">
        <v>10</v>
      </c>
    </row>
    <row r="644" spans="1:8" x14ac:dyDescent="0.4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1">
        <v>43040.666666666664</v>
      </c>
      <c r="H644" s="1">
        <v>10</v>
      </c>
    </row>
    <row r="645" spans="1:8" x14ac:dyDescent="0.4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1">
        <v>43040.666666666664</v>
      </c>
      <c r="H645" s="1">
        <v>7</v>
      </c>
    </row>
    <row r="646" spans="1:8" x14ac:dyDescent="0.4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1">
        <v>43040.666666666664</v>
      </c>
      <c r="H646" s="1">
        <v>10</v>
      </c>
    </row>
    <row r="647" spans="1:8" x14ac:dyDescent="0.4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1">
        <v>43040.666666666664</v>
      </c>
      <c r="H647" s="1">
        <v>10</v>
      </c>
    </row>
    <row r="648" spans="1:8" x14ac:dyDescent="0.4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1">
        <v>43040.666666666664</v>
      </c>
      <c r="H648" s="1">
        <v>15</v>
      </c>
    </row>
    <row r="649" spans="1:8" x14ac:dyDescent="0.4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1">
        <v>43116.584178240744</v>
      </c>
      <c r="H649" s="1">
        <v>10</v>
      </c>
    </row>
    <row r="650" spans="1:8" x14ac:dyDescent="0.4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1">
        <v>43116.586377314816</v>
      </c>
      <c r="H650" s="1">
        <v>10</v>
      </c>
    </row>
    <row r="651" spans="1:8" x14ac:dyDescent="0.4">
      <c r="A651" s="1" t="s">
        <v>83</v>
      </c>
      <c r="B651" s="1">
        <v>1049</v>
      </c>
      <c r="C651" s="1" t="s">
        <v>3186</v>
      </c>
      <c r="D651" s="1" t="s">
        <v>699</v>
      </c>
      <c r="E651" s="1">
        <v>37.56118</v>
      </c>
      <c r="F651" s="1">
        <v>127.180267</v>
      </c>
      <c r="G651" s="11">
        <v>43116.587037037039</v>
      </c>
      <c r="H651" s="1">
        <v>10</v>
      </c>
    </row>
    <row r="652" spans="1:8" x14ac:dyDescent="0.4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1">
        <v>43157.502557870372</v>
      </c>
      <c r="H652" s="1">
        <v>15</v>
      </c>
    </row>
    <row r="653" spans="1:8" x14ac:dyDescent="0.4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1">
        <v>43157.503483796296</v>
      </c>
      <c r="H653" s="1">
        <v>15</v>
      </c>
    </row>
    <row r="654" spans="1:8" x14ac:dyDescent="0.4">
      <c r="A654" s="1" t="s">
        <v>83</v>
      </c>
      <c r="B654" s="1">
        <v>1052</v>
      </c>
      <c r="C654" s="20" t="s">
        <v>2529</v>
      </c>
      <c r="D654" s="1" t="s">
        <v>2812</v>
      </c>
      <c r="E654" s="1">
        <v>37.556469</v>
      </c>
      <c r="F654" s="1">
        <v>127.15682200000001</v>
      </c>
      <c r="G654" s="1" t="s">
        <v>2954</v>
      </c>
      <c r="H654" s="1">
        <v>10</v>
      </c>
    </row>
    <row r="655" spans="1:8" x14ac:dyDescent="0.4">
      <c r="A655" s="1" t="s">
        <v>83</v>
      </c>
      <c r="B655" s="1">
        <v>1053</v>
      </c>
      <c r="C655" s="20" t="s">
        <v>2530</v>
      </c>
      <c r="D655" s="1" t="s">
        <v>2737</v>
      </c>
      <c r="E655" s="1">
        <v>37.562538000000004</v>
      </c>
      <c r="F655" s="1">
        <v>127.164528</v>
      </c>
      <c r="G655" s="1" t="s">
        <v>2954</v>
      </c>
      <c r="H655" s="1">
        <v>8</v>
      </c>
    </row>
    <row r="656" spans="1:8" x14ac:dyDescent="0.4">
      <c r="A656" s="1" t="s">
        <v>83</v>
      </c>
      <c r="B656" s="1">
        <v>1054</v>
      </c>
      <c r="C656" s="20" t="s">
        <v>2531</v>
      </c>
      <c r="D656" s="1" t="s">
        <v>2955</v>
      </c>
      <c r="E656" s="1">
        <v>37.560009000000001</v>
      </c>
      <c r="F656" s="1">
        <v>127.169579</v>
      </c>
      <c r="G656" s="1" t="s">
        <v>2954</v>
      </c>
      <c r="H656" s="1">
        <v>10</v>
      </c>
    </row>
    <row r="657" spans="1:8" x14ac:dyDescent="0.4">
      <c r="A657" s="1" t="s">
        <v>83</v>
      </c>
      <c r="B657" s="1">
        <v>1056</v>
      </c>
      <c r="C657" s="20" t="s">
        <v>3187</v>
      </c>
      <c r="D657" s="1" t="s">
        <v>2813</v>
      </c>
      <c r="E657" s="1">
        <v>37.563332000000003</v>
      </c>
      <c r="F657" s="1">
        <v>127.179092</v>
      </c>
      <c r="G657" s="1" t="s">
        <v>2956</v>
      </c>
      <c r="H657" s="1">
        <v>10</v>
      </c>
    </row>
    <row r="658" spans="1:8" x14ac:dyDescent="0.4">
      <c r="A658" s="1" t="s">
        <v>83</v>
      </c>
      <c r="B658" s="1">
        <v>1057</v>
      </c>
      <c r="C658" s="20" t="s">
        <v>2532</v>
      </c>
      <c r="D658" s="1" t="s">
        <v>2814</v>
      </c>
      <c r="E658" s="1">
        <v>37.555790000000002</v>
      </c>
      <c r="F658" s="1">
        <v>127.173813</v>
      </c>
      <c r="G658" s="1" t="s">
        <v>2957</v>
      </c>
      <c r="H658" s="1">
        <v>15</v>
      </c>
    </row>
    <row r="659" spans="1:8" x14ac:dyDescent="0.4">
      <c r="A659" s="1" t="s">
        <v>83</v>
      </c>
      <c r="B659" s="1">
        <v>1058</v>
      </c>
      <c r="C659" s="20" t="s">
        <v>2815</v>
      </c>
      <c r="D659" s="1" t="s">
        <v>2816</v>
      </c>
      <c r="E659" s="1">
        <v>37.553471000000002</v>
      </c>
      <c r="F659" s="1">
        <v>127.165001</v>
      </c>
      <c r="G659" s="1" t="s">
        <v>2957</v>
      </c>
      <c r="H659" s="1">
        <v>12</v>
      </c>
    </row>
    <row r="660" spans="1:8" x14ac:dyDescent="0.4">
      <c r="A660" s="1" t="s">
        <v>83</v>
      </c>
      <c r="B660" s="1">
        <v>1059</v>
      </c>
      <c r="C660" s="20" t="s">
        <v>2542</v>
      </c>
      <c r="D660" s="1" t="s">
        <v>2819</v>
      </c>
      <c r="E660" s="1">
        <v>37.538181000000002</v>
      </c>
      <c r="F660" s="1">
        <v>127.13175200000001</v>
      </c>
      <c r="G660" s="1" t="s">
        <v>2958</v>
      </c>
      <c r="H660" s="1">
        <v>15</v>
      </c>
    </row>
    <row r="661" spans="1:8" x14ac:dyDescent="0.4">
      <c r="A661" s="1" t="s">
        <v>83</v>
      </c>
      <c r="B661" s="1">
        <v>1060</v>
      </c>
      <c r="C661" s="20" t="s">
        <v>2540</v>
      </c>
      <c r="D661" s="1" t="s">
        <v>2820</v>
      </c>
      <c r="E661" s="1">
        <v>37.544659000000003</v>
      </c>
      <c r="F661" s="1">
        <v>127.132637</v>
      </c>
      <c r="G661" s="1" t="s">
        <v>2959</v>
      </c>
      <c r="H661" s="1">
        <v>8</v>
      </c>
    </row>
    <row r="662" spans="1:8" x14ac:dyDescent="0.4">
      <c r="A662" s="1" t="s">
        <v>83</v>
      </c>
      <c r="B662" s="1">
        <v>1061</v>
      </c>
      <c r="C662" s="20" t="s">
        <v>2960</v>
      </c>
      <c r="D662" s="1" t="s">
        <v>2961</v>
      </c>
      <c r="E662" s="1">
        <v>37.546928000000001</v>
      </c>
      <c r="F662" s="1">
        <v>127.134621</v>
      </c>
      <c r="G662" s="1" t="s">
        <v>2957</v>
      </c>
      <c r="H662" s="1">
        <v>10</v>
      </c>
    </row>
    <row r="663" spans="1:8" x14ac:dyDescent="0.4">
      <c r="A663" s="1" t="s">
        <v>83</v>
      </c>
      <c r="B663" s="1">
        <v>1062</v>
      </c>
      <c r="C663" s="20" t="s">
        <v>2821</v>
      </c>
      <c r="D663" s="1" t="s">
        <v>2822</v>
      </c>
      <c r="E663" s="1">
        <v>37.551079000000001</v>
      </c>
      <c r="F663" s="1">
        <v>127.162621</v>
      </c>
      <c r="G663" s="1" t="s">
        <v>2957</v>
      </c>
      <c r="H663" s="1">
        <v>15</v>
      </c>
    </row>
    <row r="664" spans="1:8" x14ac:dyDescent="0.4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1">
        <v>42849.392233796294</v>
      </c>
      <c r="H664" s="1">
        <v>10</v>
      </c>
    </row>
    <row r="665" spans="1:8" x14ac:dyDescent="0.4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1">
        <v>42849.393240740741</v>
      </c>
      <c r="H665" s="1">
        <v>10</v>
      </c>
    </row>
    <row r="666" spans="1:8" x14ac:dyDescent="0.4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1">
        <v>42908.423784722225</v>
      </c>
      <c r="H666" s="1">
        <v>10</v>
      </c>
    </row>
    <row r="667" spans="1:8" x14ac:dyDescent="0.4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1">
        <v>42849.397847222222</v>
      </c>
      <c r="H667" s="1">
        <v>10</v>
      </c>
    </row>
    <row r="668" spans="1:8" x14ac:dyDescent="0.4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1">
        <v>42906.41678240741</v>
      </c>
      <c r="H668" s="1">
        <v>10</v>
      </c>
    </row>
    <row r="669" spans="1:8" x14ac:dyDescent="0.4">
      <c r="A669" s="1" t="s">
        <v>127</v>
      </c>
      <c r="B669" s="1">
        <v>1108</v>
      </c>
      <c r="C669" s="1" t="s">
        <v>3184</v>
      </c>
      <c r="D669" s="1" t="s">
        <v>1526</v>
      </c>
      <c r="E669" s="1">
        <v>37.563560000000003</v>
      </c>
      <c r="F669" s="1">
        <v>126.81014999999999</v>
      </c>
      <c r="G669" s="11">
        <v>42849.398611111108</v>
      </c>
      <c r="H669" s="1">
        <v>8</v>
      </c>
    </row>
    <row r="670" spans="1:8" x14ac:dyDescent="0.4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1">
        <v>42849.399155092593</v>
      </c>
      <c r="H670" s="1">
        <v>6</v>
      </c>
    </row>
    <row r="671" spans="1:8" x14ac:dyDescent="0.4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1">
        <v>42906.432083333333</v>
      </c>
      <c r="H671" s="1">
        <v>10</v>
      </c>
    </row>
    <row r="672" spans="1:8" x14ac:dyDescent="0.4">
      <c r="A672" s="1" t="s">
        <v>127</v>
      </c>
      <c r="B672" s="1">
        <v>1111</v>
      </c>
      <c r="C672" s="1" t="s">
        <v>3165</v>
      </c>
      <c r="D672" s="1" t="s">
        <v>642</v>
      </c>
      <c r="E672" s="1">
        <v>37.566982000000003</v>
      </c>
      <c r="F672" s="1">
        <v>126.8218</v>
      </c>
      <c r="G672" s="11">
        <v>42849.4</v>
      </c>
      <c r="H672" s="1">
        <v>15</v>
      </c>
    </row>
    <row r="673" spans="1:8" x14ac:dyDescent="0.4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1">
        <v>42849.400578703702</v>
      </c>
      <c r="H673" s="1">
        <v>15</v>
      </c>
    </row>
    <row r="674" spans="1:8" x14ac:dyDescent="0.4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1">
        <v>42849.401736111111</v>
      </c>
      <c r="H674" s="1">
        <v>15</v>
      </c>
    </row>
    <row r="675" spans="1:8" x14ac:dyDescent="0.4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1">
        <v>42849.403668981482</v>
      </c>
      <c r="H675" s="1">
        <v>15</v>
      </c>
    </row>
    <row r="676" spans="1:8" x14ac:dyDescent="0.4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1">
        <v>42908.425752314812</v>
      </c>
      <c r="H676" s="1">
        <v>10</v>
      </c>
    </row>
    <row r="677" spans="1:8" x14ac:dyDescent="0.4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1">
        <v>42908.426400462966</v>
      </c>
      <c r="H677" s="1">
        <v>10</v>
      </c>
    </row>
    <row r="678" spans="1:8" x14ac:dyDescent="0.4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1">
        <v>42849.404131944444</v>
      </c>
      <c r="H678" s="1">
        <v>10</v>
      </c>
    </row>
    <row r="679" spans="1:8" x14ac:dyDescent="0.4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1">
        <v>42849.404861111114</v>
      </c>
      <c r="H679" s="1">
        <v>6</v>
      </c>
    </row>
    <row r="680" spans="1:8" x14ac:dyDescent="0.4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1">
        <v>42849.405347222222</v>
      </c>
      <c r="H680" s="1">
        <v>10</v>
      </c>
    </row>
    <row r="681" spans="1:8" x14ac:dyDescent="0.4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1">
        <v>42849.406377314815</v>
      </c>
      <c r="H681" s="1">
        <v>15</v>
      </c>
    </row>
    <row r="682" spans="1:8" x14ac:dyDescent="0.4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1">
        <v>42849.406863425924</v>
      </c>
      <c r="H682" s="1">
        <v>10</v>
      </c>
    </row>
    <row r="683" spans="1:8" x14ac:dyDescent="0.4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1">
        <v>42849.407719907409</v>
      </c>
      <c r="H683" s="1">
        <v>10</v>
      </c>
    </row>
    <row r="684" spans="1:8" x14ac:dyDescent="0.4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1">
        <v>42908.428032407406</v>
      </c>
      <c r="H684" s="1">
        <v>10</v>
      </c>
    </row>
    <row r="685" spans="1:8" x14ac:dyDescent="0.4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1">
        <v>42849.408379629633</v>
      </c>
      <c r="H685" s="1">
        <v>7</v>
      </c>
    </row>
    <row r="686" spans="1:8" x14ac:dyDescent="0.4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1">
        <v>42849.410740740743</v>
      </c>
      <c r="H686" s="1">
        <v>10</v>
      </c>
    </row>
    <row r="687" spans="1:8" x14ac:dyDescent="0.4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1">
        <v>42906.435949074075</v>
      </c>
      <c r="H687" s="1">
        <v>10</v>
      </c>
    </row>
    <row r="688" spans="1:8" x14ac:dyDescent="0.4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1">
        <v>42849.41133101852</v>
      </c>
      <c r="H688" s="1">
        <v>7</v>
      </c>
    </row>
    <row r="689" spans="1:8" x14ac:dyDescent="0.4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1">
        <v>42849.412291666667</v>
      </c>
      <c r="H689" s="1">
        <v>7</v>
      </c>
    </row>
    <row r="690" spans="1:8" x14ac:dyDescent="0.4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1">
        <v>42849.414317129631</v>
      </c>
      <c r="H690" s="1">
        <v>8</v>
      </c>
    </row>
    <row r="691" spans="1:8" x14ac:dyDescent="0.4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1">
        <v>42849.414803240739</v>
      </c>
      <c r="H691" s="1">
        <v>10</v>
      </c>
    </row>
    <row r="692" spans="1:8" x14ac:dyDescent="0.4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1">
        <v>42849.41609953704</v>
      </c>
      <c r="H692" s="1">
        <v>10</v>
      </c>
    </row>
    <row r="693" spans="1:8" x14ac:dyDescent="0.4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1">
        <v>42849.416921296295</v>
      </c>
      <c r="H693" s="1">
        <v>10</v>
      </c>
    </row>
    <row r="694" spans="1:8" x14ac:dyDescent="0.4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1">
        <v>42849.41747685185</v>
      </c>
      <c r="H694" s="1">
        <v>10</v>
      </c>
    </row>
    <row r="695" spans="1:8" x14ac:dyDescent="0.4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1">
        <v>42849.418726851851</v>
      </c>
      <c r="H695" s="1">
        <v>8</v>
      </c>
    </row>
    <row r="696" spans="1:8" x14ac:dyDescent="0.4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1">
        <v>42849.419803240744</v>
      </c>
      <c r="H696" s="1">
        <v>15</v>
      </c>
    </row>
    <row r="697" spans="1:8" x14ac:dyDescent="0.4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1">
        <v>42849.420659722222</v>
      </c>
      <c r="H697" s="1">
        <v>10</v>
      </c>
    </row>
    <row r="698" spans="1:8" x14ac:dyDescent="0.4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1">
        <v>42849.421284722222</v>
      </c>
      <c r="H698" s="1">
        <v>10</v>
      </c>
    </row>
    <row r="699" spans="1:8" x14ac:dyDescent="0.4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1">
        <v>42849.422175925924</v>
      </c>
      <c r="H699" s="1">
        <v>10</v>
      </c>
    </row>
    <row r="700" spans="1:8" x14ac:dyDescent="0.4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1">
        <v>42849.422685185185</v>
      </c>
      <c r="H700" s="1">
        <v>10</v>
      </c>
    </row>
    <row r="701" spans="1:8" x14ac:dyDescent="0.4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1">
        <v>42978.471712962964</v>
      </c>
      <c r="H701" s="1">
        <v>13</v>
      </c>
    </row>
    <row r="702" spans="1:8" x14ac:dyDescent="0.4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1">
        <v>43040.666666666664</v>
      </c>
      <c r="H702" s="1">
        <v>10</v>
      </c>
    </row>
    <row r="703" spans="1:8" x14ac:dyDescent="0.4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1">
        <v>43040.666666666664</v>
      </c>
      <c r="H703" s="1">
        <v>25</v>
      </c>
    </row>
    <row r="704" spans="1:8" x14ac:dyDescent="0.4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1">
        <v>43040.666666666664</v>
      </c>
      <c r="H704" s="1">
        <v>10</v>
      </c>
    </row>
    <row r="705" spans="1:8" x14ac:dyDescent="0.4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1">
        <v>43040.666666666664</v>
      </c>
      <c r="H705" s="1">
        <v>10</v>
      </c>
    </row>
    <row r="706" spans="1:8" x14ac:dyDescent="0.4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1">
        <v>43040.666666666664</v>
      </c>
      <c r="H706" s="1">
        <v>10</v>
      </c>
    </row>
    <row r="707" spans="1:8" x14ac:dyDescent="0.4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1">
        <v>43040.666666666664</v>
      </c>
      <c r="H707" s="1">
        <v>8</v>
      </c>
    </row>
    <row r="708" spans="1:8" x14ac:dyDescent="0.4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1">
        <v>43067.425127314818</v>
      </c>
      <c r="H708" s="1">
        <v>20</v>
      </c>
    </row>
    <row r="709" spans="1:8" x14ac:dyDescent="0.4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1">
        <v>43067.425613425927</v>
      </c>
      <c r="H709" s="1">
        <v>20</v>
      </c>
    </row>
    <row r="710" spans="1:8" x14ac:dyDescent="0.4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1">
        <v>43067.426087962966</v>
      </c>
      <c r="H710" s="1">
        <v>20</v>
      </c>
    </row>
    <row r="711" spans="1:8" x14ac:dyDescent="0.4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1">
        <v>43067.426631944443</v>
      </c>
      <c r="H711" s="1">
        <v>10</v>
      </c>
    </row>
    <row r="712" spans="1:8" x14ac:dyDescent="0.4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1">
        <v>43067.427349537036</v>
      </c>
      <c r="H712" s="1">
        <v>10</v>
      </c>
    </row>
    <row r="713" spans="1:8" x14ac:dyDescent="0.4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1">
        <v>43067.427835648145</v>
      </c>
      <c r="H713" s="1">
        <v>10</v>
      </c>
    </row>
    <row r="714" spans="1:8" x14ac:dyDescent="0.4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1">
        <v>43077.375625000001</v>
      </c>
      <c r="H714" s="1">
        <v>20</v>
      </c>
    </row>
    <row r="715" spans="1:8" x14ac:dyDescent="0.4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1">
        <v>43091.606435185182</v>
      </c>
      <c r="H715" s="1">
        <v>10</v>
      </c>
    </row>
    <row r="716" spans="1:8" x14ac:dyDescent="0.4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1">
        <v>43091.607048611113</v>
      </c>
      <c r="H716" s="1">
        <v>15</v>
      </c>
    </row>
    <row r="717" spans="1:8" x14ac:dyDescent="0.4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1">
        <v>43157.487141203703</v>
      </c>
      <c r="H717" s="1">
        <v>10</v>
      </c>
    </row>
    <row r="718" spans="1:8" x14ac:dyDescent="0.4">
      <c r="A718" s="1" t="s">
        <v>127</v>
      </c>
      <c r="B718" s="1">
        <v>1169</v>
      </c>
      <c r="C718" s="20" t="s">
        <v>2485</v>
      </c>
      <c r="D718" s="1" t="s">
        <v>2655</v>
      </c>
      <c r="E718" s="1">
        <v>37.547198999999999</v>
      </c>
      <c r="F718" s="1">
        <v>126.874489</v>
      </c>
      <c r="G718" s="1" t="s">
        <v>2962</v>
      </c>
      <c r="H718" s="1">
        <v>8</v>
      </c>
    </row>
    <row r="719" spans="1:8" x14ac:dyDescent="0.4">
      <c r="A719" s="1" t="s">
        <v>127</v>
      </c>
      <c r="B719" s="1">
        <v>1170</v>
      </c>
      <c r="C719" s="20" t="s">
        <v>2656</v>
      </c>
      <c r="D719" s="1" t="s">
        <v>2657</v>
      </c>
      <c r="E719" s="1">
        <v>37.549179000000002</v>
      </c>
      <c r="F719" s="1">
        <v>126.868797</v>
      </c>
      <c r="G719" s="1" t="s">
        <v>2962</v>
      </c>
      <c r="H719" s="1">
        <v>11</v>
      </c>
    </row>
    <row r="720" spans="1:8" x14ac:dyDescent="0.4">
      <c r="A720" s="1" t="s">
        <v>127</v>
      </c>
      <c r="B720" s="1">
        <v>1171</v>
      </c>
      <c r="C720" s="20" t="s">
        <v>2658</v>
      </c>
      <c r="D720" s="1" t="s">
        <v>2659</v>
      </c>
      <c r="E720" s="1">
        <v>37.550049000000001</v>
      </c>
      <c r="F720" s="1">
        <v>126.873161</v>
      </c>
      <c r="G720" s="1" t="s">
        <v>2962</v>
      </c>
      <c r="H720" s="1">
        <v>8</v>
      </c>
    </row>
    <row r="721" spans="1:8" x14ac:dyDescent="0.4">
      <c r="A721" s="1" t="s">
        <v>127</v>
      </c>
      <c r="B721" s="1">
        <v>1172</v>
      </c>
      <c r="C721" s="20" t="s">
        <v>2486</v>
      </c>
      <c r="D721" s="1" t="s">
        <v>2660</v>
      </c>
      <c r="E721" s="1">
        <v>37.561248999999997</v>
      </c>
      <c r="F721" s="1">
        <v>126.86058</v>
      </c>
      <c r="G721" s="1" t="s">
        <v>2962</v>
      </c>
      <c r="H721" s="1">
        <v>8</v>
      </c>
    </row>
    <row r="722" spans="1:8" x14ac:dyDescent="0.4">
      <c r="A722" s="1" t="s">
        <v>127</v>
      </c>
      <c r="B722" s="1">
        <v>1173</v>
      </c>
      <c r="C722" s="20" t="s">
        <v>2487</v>
      </c>
      <c r="D722" s="1" t="s">
        <v>2661</v>
      </c>
      <c r="E722" s="1">
        <v>37.556258999999997</v>
      </c>
      <c r="F722" s="1">
        <v>126.853317</v>
      </c>
      <c r="G722" s="1" t="s">
        <v>2962</v>
      </c>
      <c r="H722" s="1">
        <v>15</v>
      </c>
    </row>
    <row r="723" spans="1:8" x14ac:dyDescent="0.4">
      <c r="A723" s="1" t="s">
        <v>127</v>
      </c>
      <c r="B723" s="1">
        <v>1174</v>
      </c>
      <c r="C723" s="20" t="s">
        <v>2488</v>
      </c>
      <c r="D723" s="1" t="s">
        <v>2662</v>
      </c>
      <c r="E723" s="1">
        <v>37.556598999999999</v>
      </c>
      <c r="F723" s="1">
        <v>126.851471</v>
      </c>
      <c r="G723" s="1" t="s">
        <v>2962</v>
      </c>
      <c r="H723" s="1">
        <v>9</v>
      </c>
    </row>
    <row r="724" spans="1:8" x14ac:dyDescent="0.4">
      <c r="A724" s="1" t="s">
        <v>127</v>
      </c>
      <c r="B724" s="1">
        <v>1175</v>
      </c>
      <c r="C724" s="20" t="s">
        <v>2489</v>
      </c>
      <c r="D724" s="1" t="s">
        <v>2663</v>
      </c>
      <c r="E724" s="1">
        <v>37.554378999999997</v>
      </c>
      <c r="F724" s="1">
        <v>126.857536</v>
      </c>
      <c r="G724" s="1" t="s">
        <v>2962</v>
      </c>
      <c r="H724" s="1">
        <v>15</v>
      </c>
    </row>
    <row r="725" spans="1:8" x14ac:dyDescent="0.4">
      <c r="A725" s="1" t="s">
        <v>127</v>
      </c>
      <c r="B725" s="1">
        <v>1177</v>
      </c>
      <c r="C725" s="20" t="s">
        <v>2664</v>
      </c>
      <c r="D725" s="1" t="s">
        <v>2665</v>
      </c>
      <c r="E725" s="1">
        <v>37.550109999999997</v>
      </c>
      <c r="F725" s="1">
        <v>126.823677</v>
      </c>
      <c r="G725" s="1" t="s">
        <v>2962</v>
      </c>
      <c r="H725" s="1">
        <v>10</v>
      </c>
    </row>
    <row r="726" spans="1:8" x14ac:dyDescent="0.4">
      <c r="A726" s="1" t="s">
        <v>127</v>
      </c>
      <c r="B726" s="1">
        <v>1178</v>
      </c>
      <c r="C726" s="20" t="s">
        <v>2490</v>
      </c>
      <c r="D726" s="1" t="s">
        <v>2666</v>
      </c>
      <c r="E726" s="1">
        <v>37.572471999999998</v>
      </c>
      <c r="F726" s="1">
        <v>126.806168</v>
      </c>
      <c r="G726" s="1" t="s">
        <v>2963</v>
      </c>
      <c r="H726" s="1">
        <v>10</v>
      </c>
    </row>
    <row r="727" spans="1:8" x14ac:dyDescent="0.4">
      <c r="A727" s="1" t="s">
        <v>127</v>
      </c>
      <c r="B727" s="1">
        <v>1180</v>
      </c>
      <c r="C727" s="20" t="s">
        <v>2491</v>
      </c>
      <c r="D727" s="1" t="s">
        <v>2667</v>
      </c>
      <c r="E727" s="1">
        <v>37.557468</v>
      </c>
      <c r="F727" s="1">
        <v>126.82971999999999</v>
      </c>
      <c r="G727" s="1" t="s">
        <v>2962</v>
      </c>
      <c r="H727" s="1">
        <v>15</v>
      </c>
    </row>
    <row r="728" spans="1:8" x14ac:dyDescent="0.4">
      <c r="A728" s="1" t="s">
        <v>127</v>
      </c>
      <c r="B728" s="1">
        <v>1181</v>
      </c>
      <c r="C728" s="20" t="s">
        <v>2668</v>
      </c>
      <c r="D728" s="1" t="s">
        <v>2669</v>
      </c>
      <c r="E728" s="1">
        <v>37.551043999999997</v>
      </c>
      <c r="F728" s="1">
        <v>126.81849699999999</v>
      </c>
      <c r="G728" s="1" t="s">
        <v>2963</v>
      </c>
      <c r="H728" s="1">
        <v>10</v>
      </c>
    </row>
    <row r="729" spans="1:8" x14ac:dyDescent="0.4">
      <c r="A729" s="1" t="s">
        <v>127</v>
      </c>
      <c r="B729" s="1">
        <v>1182</v>
      </c>
      <c r="C729" s="20" t="s">
        <v>2492</v>
      </c>
      <c r="D729" s="1" t="s">
        <v>2670</v>
      </c>
      <c r="E729" s="1">
        <v>37.556877</v>
      </c>
      <c r="F729" s="1">
        <v>126.84880800000001</v>
      </c>
      <c r="G729" s="1" t="s">
        <v>2963</v>
      </c>
      <c r="H729" s="1">
        <v>20</v>
      </c>
    </row>
    <row r="730" spans="1:8" x14ac:dyDescent="0.4">
      <c r="A730" s="1" t="s">
        <v>127</v>
      </c>
      <c r="B730" s="1">
        <v>1183</v>
      </c>
      <c r="C730" s="20" t="s">
        <v>2493</v>
      </c>
      <c r="D730" s="1" t="s">
        <v>2964</v>
      </c>
      <c r="E730" s="1">
        <v>37.548321000000001</v>
      </c>
      <c r="F730" s="1">
        <v>126.85340100000001</v>
      </c>
      <c r="G730" s="1" t="s">
        <v>2863</v>
      </c>
      <c r="H730" s="1">
        <v>10</v>
      </c>
    </row>
    <row r="731" spans="1:8" x14ac:dyDescent="0.4">
      <c r="A731" s="1" t="s">
        <v>127</v>
      </c>
      <c r="B731" s="1">
        <v>1184</v>
      </c>
      <c r="C731" s="20" t="s">
        <v>2673</v>
      </c>
      <c r="D731" s="1" t="s">
        <v>2674</v>
      </c>
      <c r="E731" s="1">
        <v>37.556449999999998</v>
      </c>
      <c r="F731" s="1">
        <v>126.815979</v>
      </c>
      <c r="G731" s="1" t="s">
        <v>2963</v>
      </c>
      <c r="H731" s="1">
        <v>15</v>
      </c>
    </row>
    <row r="732" spans="1:8" x14ac:dyDescent="0.4">
      <c r="A732" s="1" t="s">
        <v>127</v>
      </c>
      <c r="B732" s="1">
        <v>1185</v>
      </c>
      <c r="C732" s="20" t="s">
        <v>2675</v>
      </c>
      <c r="D732" s="1" t="s">
        <v>2676</v>
      </c>
      <c r="E732" s="1">
        <v>37.562900999999997</v>
      </c>
      <c r="F732" s="1">
        <v>126.84947200000001</v>
      </c>
      <c r="G732" s="1" t="s">
        <v>2963</v>
      </c>
      <c r="H732" s="1">
        <v>10</v>
      </c>
    </row>
    <row r="733" spans="1:8" x14ac:dyDescent="0.4">
      <c r="A733" s="1" t="s">
        <v>127</v>
      </c>
      <c r="B733" s="1">
        <v>1186</v>
      </c>
      <c r="C733" s="20" t="s">
        <v>2677</v>
      </c>
      <c r="D733" s="1" t="s">
        <v>2678</v>
      </c>
      <c r="E733" s="1">
        <v>37.554729000000002</v>
      </c>
      <c r="F733" s="1">
        <v>126.816093</v>
      </c>
      <c r="G733" s="1" t="s">
        <v>2963</v>
      </c>
      <c r="H733" s="1">
        <v>10</v>
      </c>
    </row>
    <row r="734" spans="1:8" x14ac:dyDescent="0.4">
      <c r="A734" s="1" t="s">
        <v>127</v>
      </c>
      <c r="B734" s="1">
        <v>1187</v>
      </c>
      <c r="C734" s="20" t="s">
        <v>2671</v>
      </c>
      <c r="D734" s="1" t="s">
        <v>2672</v>
      </c>
      <c r="E734" s="1">
        <v>37.553019999999997</v>
      </c>
      <c r="F734" s="1">
        <v>126.81836699999999</v>
      </c>
      <c r="G734" s="1" t="s">
        <v>2895</v>
      </c>
      <c r="H734" s="1">
        <v>15</v>
      </c>
    </row>
    <row r="735" spans="1:8" x14ac:dyDescent="0.4">
      <c r="A735" s="1" t="s">
        <v>127</v>
      </c>
      <c r="B735" s="1">
        <v>1188</v>
      </c>
      <c r="C735" s="20" t="s">
        <v>2679</v>
      </c>
      <c r="D735" s="1" t="s">
        <v>2965</v>
      </c>
      <c r="E735" s="1">
        <v>37.571381000000002</v>
      </c>
      <c r="F735" s="1">
        <v>126.828339</v>
      </c>
      <c r="G735" s="1" t="s">
        <v>2966</v>
      </c>
      <c r="H735" s="1">
        <v>8</v>
      </c>
    </row>
    <row r="736" spans="1:8" x14ac:dyDescent="0.4">
      <c r="A736" s="1" t="s">
        <v>127</v>
      </c>
      <c r="B736" s="1">
        <v>1190</v>
      </c>
      <c r="C736" s="20" t="s">
        <v>2680</v>
      </c>
      <c r="D736" s="1" t="s">
        <v>2967</v>
      </c>
      <c r="E736" s="1">
        <v>37.560501000000002</v>
      </c>
      <c r="F736" s="1">
        <v>126.82665299999999</v>
      </c>
      <c r="G736" s="1" t="s">
        <v>2966</v>
      </c>
      <c r="H736" s="1">
        <v>10</v>
      </c>
    </row>
    <row r="737" spans="1:8" x14ac:dyDescent="0.4">
      <c r="A737" s="1" t="s">
        <v>127</v>
      </c>
      <c r="B737" s="1">
        <v>1191</v>
      </c>
      <c r="C737" s="20" t="s">
        <v>2968</v>
      </c>
      <c r="D737" s="1" t="s">
        <v>2969</v>
      </c>
      <c r="E737" s="1">
        <v>37.560242000000002</v>
      </c>
      <c r="F737" s="1">
        <v>126.827164</v>
      </c>
      <c r="G737" s="1" t="s">
        <v>2970</v>
      </c>
      <c r="H737" s="1">
        <v>9</v>
      </c>
    </row>
    <row r="738" spans="1:8" x14ac:dyDescent="0.4">
      <c r="A738" s="1" t="s">
        <v>127</v>
      </c>
      <c r="B738" s="1">
        <v>1192</v>
      </c>
      <c r="C738" s="20" t="s">
        <v>2971</v>
      </c>
      <c r="D738" s="1" t="s">
        <v>2972</v>
      </c>
      <c r="E738" s="1">
        <v>37.555537999999999</v>
      </c>
      <c r="F738" s="1">
        <v>126.826759</v>
      </c>
      <c r="G738" s="1" t="s">
        <v>2973</v>
      </c>
      <c r="H738" s="1">
        <v>10</v>
      </c>
    </row>
    <row r="739" spans="1:8" x14ac:dyDescent="0.4">
      <c r="A739" s="1" t="s">
        <v>127</v>
      </c>
      <c r="B739" s="1">
        <v>1193</v>
      </c>
      <c r="C739" s="20" t="s">
        <v>2681</v>
      </c>
      <c r="D739" s="1" t="s">
        <v>2974</v>
      </c>
      <c r="E739" s="1">
        <v>37.559471000000002</v>
      </c>
      <c r="F739" s="1">
        <v>126.832077</v>
      </c>
      <c r="G739" s="1" t="s">
        <v>2966</v>
      </c>
      <c r="H739" s="1">
        <v>15</v>
      </c>
    </row>
    <row r="740" spans="1:8" x14ac:dyDescent="0.4">
      <c r="A740" s="1" t="s">
        <v>127</v>
      </c>
      <c r="B740" s="1">
        <v>1194</v>
      </c>
      <c r="C740" s="20" t="s">
        <v>2682</v>
      </c>
      <c r="D740" s="1" t="s">
        <v>2975</v>
      </c>
      <c r="E740" s="1">
        <v>37.563301000000003</v>
      </c>
      <c r="F740" s="1">
        <v>126.836823</v>
      </c>
      <c r="G740" s="1" t="s">
        <v>2966</v>
      </c>
      <c r="H740" s="1">
        <v>10</v>
      </c>
    </row>
    <row r="741" spans="1:8" x14ac:dyDescent="0.4">
      <c r="A741" s="1" t="s">
        <v>127</v>
      </c>
      <c r="B741" s="1">
        <v>1195</v>
      </c>
      <c r="C741" s="20" t="s">
        <v>2683</v>
      </c>
      <c r="D741" s="1" t="s">
        <v>2684</v>
      </c>
      <c r="E741" s="1">
        <v>37.564129000000001</v>
      </c>
      <c r="F741" s="1">
        <v>126.834312</v>
      </c>
      <c r="G741" s="1" t="s">
        <v>2966</v>
      </c>
      <c r="H741" s="1">
        <v>20</v>
      </c>
    </row>
    <row r="742" spans="1:8" x14ac:dyDescent="0.4">
      <c r="A742" s="1" t="s">
        <v>127</v>
      </c>
      <c r="B742" s="1">
        <v>1196</v>
      </c>
      <c r="C742" s="20" t="s">
        <v>2685</v>
      </c>
      <c r="D742" s="1" t="s">
        <v>2976</v>
      </c>
      <c r="E742" s="1">
        <v>37.568241</v>
      </c>
      <c r="F742" s="1">
        <v>126.835831</v>
      </c>
      <c r="G742" s="1" t="s">
        <v>2966</v>
      </c>
      <c r="H742" s="1">
        <v>15</v>
      </c>
    </row>
    <row r="743" spans="1:8" x14ac:dyDescent="0.4">
      <c r="A743" s="1" t="s">
        <v>127</v>
      </c>
      <c r="B743" s="1">
        <v>1197</v>
      </c>
      <c r="C743" s="20" t="s">
        <v>2686</v>
      </c>
      <c r="D743" s="1" t="s">
        <v>2977</v>
      </c>
      <c r="E743" s="1">
        <v>37.560242000000002</v>
      </c>
      <c r="F743" s="1">
        <v>126.835808</v>
      </c>
      <c r="G743" s="1" t="s">
        <v>2966</v>
      </c>
      <c r="H743" s="1">
        <v>20</v>
      </c>
    </row>
    <row r="744" spans="1:8" x14ac:dyDescent="0.4">
      <c r="A744" s="1" t="s">
        <v>127</v>
      </c>
      <c r="B744" s="1">
        <v>1198</v>
      </c>
      <c r="C744" s="20" t="s">
        <v>2978</v>
      </c>
      <c r="D744" s="1" t="s">
        <v>2687</v>
      </c>
      <c r="E744" s="1">
        <v>37.562550000000002</v>
      </c>
      <c r="F744" s="1">
        <v>126.827438</v>
      </c>
      <c r="G744" s="1" t="s">
        <v>2966</v>
      </c>
      <c r="H744" s="1">
        <v>20</v>
      </c>
    </row>
    <row r="745" spans="1:8" x14ac:dyDescent="0.4">
      <c r="A745" s="1" t="s">
        <v>127</v>
      </c>
      <c r="B745" s="1">
        <v>1199</v>
      </c>
      <c r="C745" s="20" t="s">
        <v>2979</v>
      </c>
      <c r="D745" s="1" t="s">
        <v>2688</v>
      </c>
      <c r="E745" s="1">
        <v>37.547820999999999</v>
      </c>
      <c r="F745" s="1">
        <v>126.836128</v>
      </c>
      <c r="G745" s="1" t="s">
        <v>2902</v>
      </c>
      <c r="H745" s="1">
        <v>13</v>
      </c>
    </row>
    <row r="746" spans="1:8" x14ac:dyDescent="0.4">
      <c r="A746" s="1" t="s">
        <v>127</v>
      </c>
      <c r="B746" s="1">
        <v>1200</v>
      </c>
      <c r="C746" s="20" t="s">
        <v>2980</v>
      </c>
      <c r="D746" s="1" t="s">
        <v>2689</v>
      </c>
      <c r="E746" s="1">
        <v>37.578448999999999</v>
      </c>
      <c r="F746" s="1">
        <v>126.798973</v>
      </c>
      <c r="G746" s="1" t="s">
        <v>2895</v>
      </c>
      <c r="H746" s="1">
        <v>10</v>
      </c>
    </row>
    <row r="747" spans="1:8" x14ac:dyDescent="0.4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1">
        <v>42908.429884259262</v>
      </c>
      <c r="H747" s="1">
        <v>10</v>
      </c>
    </row>
    <row r="748" spans="1:8" x14ac:dyDescent="0.4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1">
        <v>42881.425775462965</v>
      </c>
      <c r="H748" s="1">
        <v>20</v>
      </c>
    </row>
    <row r="749" spans="1:8" x14ac:dyDescent="0.4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1">
        <v>42914.720092592594</v>
      </c>
      <c r="H749" s="1">
        <v>10</v>
      </c>
    </row>
    <row r="750" spans="1:8" x14ac:dyDescent="0.4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1">
        <v>42849.558275462965</v>
      </c>
      <c r="H750" s="1">
        <v>15</v>
      </c>
    </row>
    <row r="751" spans="1:8" x14ac:dyDescent="0.4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1">
        <v>42849.558831018519</v>
      </c>
      <c r="H751" s="1">
        <v>20</v>
      </c>
    </row>
    <row r="752" spans="1:8" x14ac:dyDescent="0.4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1">
        <v>42881.426747685182</v>
      </c>
      <c r="H752" s="1">
        <v>10</v>
      </c>
    </row>
    <row r="753" spans="1:8" x14ac:dyDescent="0.4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1">
        <v>42849.55945601852</v>
      </c>
      <c r="H753" s="1">
        <v>20</v>
      </c>
    </row>
    <row r="754" spans="1:8" x14ac:dyDescent="0.4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1">
        <v>42849.559872685182</v>
      </c>
      <c r="H754" s="1">
        <v>20</v>
      </c>
    </row>
    <row r="755" spans="1:8" x14ac:dyDescent="0.4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1">
        <v>42913.564918981479</v>
      </c>
      <c r="H755" s="1">
        <v>30</v>
      </c>
    </row>
    <row r="756" spans="1:8" x14ac:dyDescent="0.4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1">
        <v>42881.427523148152</v>
      </c>
      <c r="H756" s="1">
        <v>7</v>
      </c>
    </row>
    <row r="757" spans="1:8" x14ac:dyDescent="0.4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1">
        <v>42908.430474537039</v>
      </c>
      <c r="H757" s="1">
        <v>10</v>
      </c>
    </row>
    <row r="758" spans="1:8" x14ac:dyDescent="0.4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1">
        <v>42849.560416666667</v>
      </c>
      <c r="H758" s="1">
        <v>20</v>
      </c>
    </row>
    <row r="759" spans="1:8" x14ac:dyDescent="0.4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1">
        <v>42881.42800925926</v>
      </c>
      <c r="H759" s="1">
        <v>10</v>
      </c>
    </row>
    <row r="760" spans="1:8" x14ac:dyDescent="0.4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1">
        <v>42849.560879629629</v>
      </c>
      <c r="H760" s="1">
        <v>15</v>
      </c>
    </row>
    <row r="761" spans="1:8" x14ac:dyDescent="0.4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1">
        <v>42849.563437500001</v>
      </c>
      <c r="H761" s="1">
        <v>15</v>
      </c>
    </row>
    <row r="762" spans="1:8" x14ac:dyDescent="0.4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1">
        <v>42913.566145833334</v>
      </c>
      <c r="H762" s="1">
        <v>12</v>
      </c>
    </row>
    <row r="763" spans="1:8" x14ac:dyDescent="0.4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1">
        <v>42849.564108796294</v>
      </c>
      <c r="H763" s="1">
        <v>15</v>
      </c>
    </row>
    <row r="764" spans="1:8" x14ac:dyDescent="0.4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1">
        <v>42927.477754629632</v>
      </c>
      <c r="H764" s="1">
        <v>10</v>
      </c>
    </row>
    <row r="765" spans="1:8" x14ac:dyDescent="0.4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1">
        <v>42849.564502314817</v>
      </c>
      <c r="H765" s="1">
        <v>15</v>
      </c>
    </row>
    <row r="766" spans="1:8" x14ac:dyDescent="0.4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1">
        <v>42849.56622685185</v>
      </c>
      <c r="H766" s="1">
        <v>15</v>
      </c>
    </row>
    <row r="767" spans="1:8" x14ac:dyDescent="0.4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1">
        <v>42913.568726851852</v>
      </c>
      <c r="H767" s="1">
        <v>10</v>
      </c>
    </row>
    <row r="768" spans="1:8" x14ac:dyDescent="0.4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1">
        <v>42913.57068287037</v>
      </c>
      <c r="H768" s="1">
        <v>10</v>
      </c>
    </row>
    <row r="769" spans="1:8" x14ac:dyDescent="0.4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1">
        <v>42913.572094907409</v>
      </c>
      <c r="H769" s="1">
        <v>10</v>
      </c>
    </row>
    <row r="770" spans="1:8" x14ac:dyDescent="0.4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1">
        <v>42849.566736111112</v>
      </c>
      <c r="H770" s="1">
        <v>15</v>
      </c>
    </row>
    <row r="771" spans="1:8" x14ac:dyDescent="0.4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1">
        <v>42913.572847222225</v>
      </c>
      <c r="H771" s="1">
        <v>10</v>
      </c>
    </row>
    <row r="772" spans="1:8" x14ac:dyDescent="0.4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1">
        <v>42908.431006944447</v>
      </c>
      <c r="H772" s="1">
        <v>10</v>
      </c>
    </row>
    <row r="773" spans="1:8" x14ac:dyDescent="0.4">
      <c r="A773" s="1" t="s">
        <v>142</v>
      </c>
      <c r="B773" s="1">
        <v>1232</v>
      </c>
      <c r="C773" s="1" t="s">
        <v>2430</v>
      </c>
      <c r="D773" s="1" t="s">
        <v>2431</v>
      </c>
      <c r="E773" s="1">
        <v>37.512089000000003</v>
      </c>
      <c r="F773" s="1">
        <v>127.096191</v>
      </c>
      <c r="G773" s="11">
        <v>42908.431006944447</v>
      </c>
      <c r="H773" s="1">
        <v>10</v>
      </c>
    </row>
    <row r="774" spans="1:8" x14ac:dyDescent="0.4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1">
        <v>42849.567731481482</v>
      </c>
      <c r="H774" s="1">
        <v>9</v>
      </c>
    </row>
    <row r="775" spans="1:8" x14ac:dyDescent="0.4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1">
        <v>42849.568738425929</v>
      </c>
      <c r="H775" s="1">
        <v>15</v>
      </c>
    </row>
    <row r="776" spans="1:8" x14ac:dyDescent="0.4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1">
        <v>42913.577835648146</v>
      </c>
      <c r="H776" s="1">
        <v>20</v>
      </c>
    </row>
    <row r="777" spans="1:8" x14ac:dyDescent="0.4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1">
        <v>42913.57849537037</v>
      </c>
      <c r="H777" s="1">
        <v>10</v>
      </c>
    </row>
    <row r="778" spans="1:8" x14ac:dyDescent="0.4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1">
        <v>42913.57917824074</v>
      </c>
      <c r="H778" s="1">
        <v>15</v>
      </c>
    </row>
    <row r="779" spans="1:8" x14ac:dyDescent="0.4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1">
        <v>42913.579814814817</v>
      </c>
      <c r="H779" s="1">
        <v>15</v>
      </c>
    </row>
    <row r="780" spans="1:8" x14ac:dyDescent="0.4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1">
        <v>42913.580358796295</v>
      </c>
      <c r="H780" s="1">
        <v>20</v>
      </c>
    </row>
    <row r="781" spans="1:8" x14ac:dyDescent="0.4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1">
        <v>42913.581030092595</v>
      </c>
      <c r="H781" s="1">
        <v>7</v>
      </c>
    </row>
    <row r="782" spans="1:8" x14ac:dyDescent="0.4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1">
        <v>42913.581643518519</v>
      </c>
      <c r="H782" s="1">
        <v>10</v>
      </c>
    </row>
    <row r="783" spans="1:8" x14ac:dyDescent="0.4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1">
        <v>42913.582314814812</v>
      </c>
      <c r="H783" s="1">
        <v>30</v>
      </c>
    </row>
    <row r="784" spans="1:8" x14ac:dyDescent="0.4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1">
        <v>42913.583414351851</v>
      </c>
      <c r="H784" s="1">
        <v>15</v>
      </c>
    </row>
    <row r="785" spans="1:8" x14ac:dyDescent="0.4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1">
        <v>42913.584236111114</v>
      </c>
      <c r="H785" s="1">
        <v>20</v>
      </c>
    </row>
    <row r="786" spans="1:8" x14ac:dyDescent="0.4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1">
        <v>42913.585532407407</v>
      </c>
      <c r="H786" s="1">
        <v>10</v>
      </c>
    </row>
    <row r="787" spans="1:8" x14ac:dyDescent="0.4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1">
        <v>43026.471493055556</v>
      </c>
      <c r="H787" s="1">
        <v>10</v>
      </c>
    </row>
    <row r="788" spans="1:8" x14ac:dyDescent="0.4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1">
        <v>43040.666666666664</v>
      </c>
      <c r="H788" s="1">
        <v>10</v>
      </c>
    </row>
    <row r="789" spans="1:8" x14ac:dyDescent="0.4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1">
        <v>43040.666666666664</v>
      </c>
      <c r="H789" s="1">
        <v>10</v>
      </c>
    </row>
    <row r="790" spans="1:8" x14ac:dyDescent="0.4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1">
        <v>43040.666666666664</v>
      </c>
      <c r="H790" s="1">
        <v>8</v>
      </c>
    </row>
    <row r="791" spans="1:8" x14ac:dyDescent="0.4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1">
        <v>43040.666666666664</v>
      </c>
      <c r="H791" s="1">
        <v>20</v>
      </c>
    </row>
    <row r="792" spans="1:8" x14ac:dyDescent="0.4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1">
        <v>43040.666666666664</v>
      </c>
      <c r="H792" s="1">
        <v>10</v>
      </c>
    </row>
    <row r="793" spans="1:8" x14ac:dyDescent="0.4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1">
        <v>43040.666666666664</v>
      </c>
      <c r="H793" s="1">
        <v>15</v>
      </c>
    </row>
    <row r="794" spans="1:8" x14ac:dyDescent="0.4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1">
        <v>43040.666666666664</v>
      </c>
      <c r="H794" s="1">
        <v>8</v>
      </c>
    </row>
    <row r="795" spans="1:8" x14ac:dyDescent="0.4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1">
        <v>43040.666666666664</v>
      </c>
      <c r="H795" s="1">
        <v>10</v>
      </c>
    </row>
    <row r="796" spans="1:8" x14ac:dyDescent="0.4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1">
        <v>43040.666666666664</v>
      </c>
      <c r="H796" s="1">
        <v>10</v>
      </c>
    </row>
    <row r="797" spans="1:8" x14ac:dyDescent="0.4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1">
        <v>43040.666666666664</v>
      </c>
      <c r="H797" s="1">
        <v>8</v>
      </c>
    </row>
    <row r="798" spans="1:8" x14ac:dyDescent="0.4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1">
        <v>43040.666666666664</v>
      </c>
      <c r="H798" s="1">
        <v>10</v>
      </c>
    </row>
    <row r="799" spans="1:8" x14ac:dyDescent="0.4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1">
        <v>43040.666666666664</v>
      </c>
      <c r="H799" s="1">
        <v>10</v>
      </c>
    </row>
    <row r="800" spans="1:8" x14ac:dyDescent="0.4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1">
        <v>43040.666666666664</v>
      </c>
      <c r="H800" s="1">
        <v>15</v>
      </c>
    </row>
    <row r="801" spans="1:8" x14ac:dyDescent="0.4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1">
        <v>43040.666666666664</v>
      </c>
      <c r="H801" s="1">
        <v>15</v>
      </c>
    </row>
    <row r="802" spans="1:8" x14ac:dyDescent="0.4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1">
        <v>43040.666666666664</v>
      </c>
      <c r="H802" s="1">
        <v>10</v>
      </c>
    </row>
    <row r="803" spans="1:8" x14ac:dyDescent="0.4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1">
        <v>43040.666666666664</v>
      </c>
      <c r="H803" s="1">
        <v>15</v>
      </c>
    </row>
    <row r="804" spans="1:8" x14ac:dyDescent="0.4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1">
        <v>43040.666666666664</v>
      </c>
      <c r="H804" s="1">
        <v>20</v>
      </c>
    </row>
    <row r="805" spans="1:8" x14ac:dyDescent="0.4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1">
        <v>43091.616516203707</v>
      </c>
      <c r="H805" s="1">
        <v>15</v>
      </c>
    </row>
    <row r="806" spans="1:8" x14ac:dyDescent="0.4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1">
        <v>43157.492152777777</v>
      </c>
      <c r="H806" s="1">
        <v>8</v>
      </c>
    </row>
    <row r="807" spans="1:8" x14ac:dyDescent="0.4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1">
        <v>43157.493113425924</v>
      </c>
      <c r="H807" s="1">
        <v>10</v>
      </c>
    </row>
    <row r="808" spans="1:8" x14ac:dyDescent="0.4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1">
        <v>43157.495497685188</v>
      </c>
      <c r="H808" s="1">
        <v>10</v>
      </c>
    </row>
    <row r="809" spans="1:8" x14ac:dyDescent="0.4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1">
        <v>43157.495983796296</v>
      </c>
      <c r="H809" s="1">
        <v>20</v>
      </c>
    </row>
    <row r="810" spans="1:8" x14ac:dyDescent="0.4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1">
        <v>43157.497418981482</v>
      </c>
      <c r="H810" s="1">
        <v>10</v>
      </c>
    </row>
    <row r="811" spans="1:8" x14ac:dyDescent="0.4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1">
        <v>43157.497847222221</v>
      </c>
      <c r="H811" s="1">
        <v>8</v>
      </c>
    </row>
    <row r="812" spans="1:8" x14ac:dyDescent="0.4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1">
        <v>43157.499768518515</v>
      </c>
      <c r="H812" s="1">
        <v>15</v>
      </c>
    </row>
    <row r="813" spans="1:8" x14ac:dyDescent="0.4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1">
        <v>43157.500219907408</v>
      </c>
      <c r="H813" s="1">
        <v>10</v>
      </c>
    </row>
    <row r="814" spans="1:8" x14ac:dyDescent="0.4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1">
        <v>43157.500659722224</v>
      </c>
      <c r="H814" s="1">
        <v>8</v>
      </c>
    </row>
    <row r="815" spans="1:8" x14ac:dyDescent="0.4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1">
        <v>43157.501388888886</v>
      </c>
      <c r="H815" s="1">
        <v>15</v>
      </c>
    </row>
    <row r="816" spans="1:8" x14ac:dyDescent="0.4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1">
        <v>43157.504016203704</v>
      </c>
      <c r="H816" s="1">
        <v>10</v>
      </c>
    </row>
    <row r="817" spans="1:8" x14ac:dyDescent="0.4">
      <c r="A817" s="1" t="s">
        <v>142</v>
      </c>
      <c r="B817" s="1">
        <v>1290</v>
      </c>
      <c r="C817" s="20" t="s">
        <v>2522</v>
      </c>
      <c r="D817" s="1" t="s">
        <v>2773</v>
      </c>
      <c r="E817" s="1">
        <v>37.474659000000003</v>
      </c>
      <c r="F817" s="1">
        <v>127.13771800000001</v>
      </c>
      <c r="G817" s="1" t="s">
        <v>2981</v>
      </c>
      <c r="H817" s="1">
        <v>10</v>
      </c>
    </row>
    <row r="818" spans="1:8" x14ac:dyDescent="0.4">
      <c r="A818" s="1" t="s">
        <v>142</v>
      </c>
      <c r="B818" s="1">
        <v>1291</v>
      </c>
      <c r="C818" s="20" t="s">
        <v>2523</v>
      </c>
      <c r="D818" s="1" t="s">
        <v>2774</v>
      </c>
      <c r="E818" s="1">
        <v>37.521937999999999</v>
      </c>
      <c r="F818" s="1">
        <v>127.131866</v>
      </c>
      <c r="G818" s="1" t="s">
        <v>2956</v>
      </c>
      <c r="H818" s="1">
        <v>10</v>
      </c>
    </row>
    <row r="819" spans="1:8" x14ac:dyDescent="0.4">
      <c r="A819" s="1" t="s">
        <v>142</v>
      </c>
      <c r="B819" s="1">
        <v>1293</v>
      </c>
      <c r="C819" s="20" t="s">
        <v>2775</v>
      </c>
      <c r="D819" s="1" t="s">
        <v>2776</v>
      </c>
      <c r="E819" s="1">
        <v>37.506560999999998</v>
      </c>
      <c r="F819" s="1">
        <v>127.096558</v>
      </c>
      <c r="G819" s="1" t="s">
        <v>2864</v>
      </c>
      <c r="H819" s="1">
        <v>10</v>
      </c>
    </row>
    <row r="820" spans="1:8" x14ac:dyDescent="0.4">
      <c r="A820" s="1" t="s">
        <v>142</v>
      </c>
      <c r="B820" s="1">
        <v>1295</v>
      </c>
      <c r="C820" s="20" t="s">
        <v>2524</v>
      </c>
      <c r="D820" s="1" t="s">
        <v>2777</v>
      </c>
      <c r="E820" s="1">
        <v>37.513961999999999</v>
      </c>
      <c r="F820" s="1">
        <v>127.10030399999999</v>
      </c>
      <c r="G820" s="1" t="s">
        <v>2956</v>
      </c>
      <c r="H820" s="1">
        <v>20</v>
      </c>
    </row>
    <row r="821" spans="1:8" x14ac:dyDescent="0.4">
      <c r="A821" s="1" t="s">
        <v>142</v>
      </c>
      <c r="B821" s="1">
        <v>1296</v>
      </c>
      <c r="C821" s="20" t="s">
        <v>2982</v>
      </c>
      <c r="D821" s="1" t="s">
        <v>2778</v>
      </c>
      <c r="E821" s="1">
        <v>37.508678000000003</v>
      </c>
      <c r="F821" s="1">
        <v>127.103432</v>
      </c>
      <c r="G821" s="1" t="s">
        <v>2938</v>
      </c>
      <c r="H821" s="1">
        <v>10</v>
      </c>
    </row>
    <row r="822" spans="1:8" x14ac:dyDescent="0.4">
      <c r="A822" s="1" t="s">
        <v>142</v>
      </c>
      <c r="B822" s="1">
        <v>1297</v>
      </c>
      <c r="C822" s="20" t="s">
        <v>2525</v>
      </c>
      <c r="D822" s="1" t="s">
        <v>2778</v>
      </c>
      <c r="E822" s="1">
        <v>37.509200999999997</v>
      </c>
      <c r="F822" s="1">
        <v>127.104118</v>
      </c>
      <c r="G822" s="1" t="s">
        <v>2956</v>
      </c>
      <c r="H822" s="1">
        <v>10</v>
      </c>
    </row>
    <row r="823" spans="1:8" x14ac:dyDescent="0.4">
      <c r="A823" s="1" t="s">
        <v>142</v>
      </c>
      <c r="B823" s="1">
        <v>1299</v>
      </c>
      <c r="C823" s="20" t="s">
        <v>2779</v>
      </c>
      <c r="D823" s="1" t="s">
        <v>2780</v>
      </c>
      <c r="E823" s="1">
        <v>37.519877999999999</v>
      </c>
      <c r="F823" s="1">
        <v>127.13671100000001</v>
      </c>
      <c r="G823" s="1" t="s">
        <v>2959</v>
      </c>
      <c r="H823" s="1">
        <v>15</v>
      </c>
    </row>
    <row r="824" spans="1:8" x14ac:dyDescent="0.4">
      <c r="A824" s="1" t="s">
        <v>142</v>
      </c>
      <c r="B824" s="1">
        <v>1300</v>
      </c>
      <c r="C824" s="20" t="s">
        <v>2526</v>
      </c>
      <c r="D824" s="1" t="s">
        <v>2781</v>
      </c>
      <c r="E824" s="1">
        <v>37.506939000000003</v>
      </c>
      <c r="F824" s="1">
        <v>127.13922100000001</v>
      </c>
      <c r="G824" s="1" t="s">
        <v>2958</v>
      </c>
      <c r="H824" s="1">
        <v>15</v>
      </c>
    </row>
    <row r="825" spans="1:8" x14ac:dyDescent="0.4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1">
        <v>42906.421516203707</v>
      </c>
      <c r="H825" s="1">
        <v>5</v>
      </c>
    </row>
    <row r="826" spans="1:8" x14ac:dyDescent="0.4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1">
        <v>42916.443923611114</v>
      </c>
      <c r="H826" s="1">
        <v>10</v>
      </c>
    </row>
    <row r="827" spans="1:8" x14ac:dyDescent="0.4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1">
        <v>42906.423333333332</v>
      </c>
      <c r="H827" s="1">
        <v>15</v>
      </c>
    </row>
    <row r="828" spans="1:8" x14ac:dyDescent="0.4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1">
        <v>42950.632488425923</v>
      </c>
      <c r="H828" s="1">
        <v>15</v>
      </c>
    </row>
    <row r="829" spans="1:8" x14ac:dyDescent="0.4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1">
        <v>42908.433576388888</v>
      </c>
      <c r="H829" s="1">
        <v>10</v>
      </c>
    </row>
    <row r="830" spans="1:8" x14ac:dyDescent="0.4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1">
        <v>42906.427349537036</v>
      </c>
      <c r="H830" s="1">
        <v>18</v>
      </c>
    </row>
    <row r="831" spans="1:8" x14ac:dyDescent="0.4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1">
        <v>42851.618333333332</v>
      </c>
      <c r="H831" s="1">
        <v>8</v>
      </c>
    </row>
    <row r="832" spans="1:8" x14ac:dyDescent="0.4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1">
        <v>42851.618969907409</v>
      </c>
      <c r="H832" s="1">
        <v>10</v>
      </c>
    </row>
    <row r="833" spans="1:8" x14ac:dyDescent="0.4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1">
        <v>42851.619479166664</v>
      </c>
      <c r="H833" s="1">
        <v>20</v>
      </c>
    </row>
    <row r="834" spans="1:8" x14ac:dyDescent="0.4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1">
        <v>42851.619942129626</v>
      </c>
      <c r="H834" s="1">
        <v>10</v>
      </c>
    </row>
    <row r="835" spans="1:8" x14ac:dyDescent="0.4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1">
        <v>42851.621203703704</v>
      </c>
      <c r="H835" s="1">
        <v>10</v>
      </c>
    </row>
    <row r="836" spans="1:8" x14ac:dyDescent="0.4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1">
        <v>42857.430555555555</v>
      </c>
      <c r="H836" s="1">
        <v>10</v>
      </c>
    </row>
    <row r="837" spans="1:8" x14ac:dyDescent="0.4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1">
        <v>42866.453414351854</v>
      </c>
      <c r="H837" s="1">
        <v>14</v>
      </c>
    </row>
    <row r="838" spans="1:8" x14ac:dyDescent="0.4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1">
        <v>42851.621550925927</v>
      </c>
      <c r="H838" s="1">
        <v>10</v>
      </c>
    </row>
    <row r="839" spans="1:8" x14ac:dyDescent="0.4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1">
        <v>42851.622025462966</v>
      </c>
      <c r="H839" s="1">
        <v>10</v>
      </c>
    </row>
    <row r="840" spans="1:8" x14ac:dyDescent="0.4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1">
        <v>42851.624259259261</v>
      </c>
      <c r="H840" s="1">
        <v>10</v>
      </c>
    </row>
    <row r="841" spans="1:8" x14ac:dyDescent="0.4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1">
        <v>42851.624745370369</v>
      </c>
      <c r="H841" s="1">
        <v>10</v>
      </c>
    </row>
    <row r="842" spans="1:8" x14ac:dyDescent="0.4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1">
        <v>42851.625208333331</v>
      </c>
      <c r="H842" s="1">
        <v>10</v>
      </c>
    </row>
    <row r="843" spans="1:8" x14ac:dyDescent="0.4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1">
        <v>42913.630659722221</v>
      </c>
      <c r="H843" s="1">
        <v>10</v>
      </c>
    </row>
    <row r="844" spans="1:8" x14ac:dyDescent="0.4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1">
        <v>42851.626226851855</v>
      </c>
      <c r="H844" s="1">
        <v>10</v>
      </c>
    </row>
    <row r="845" spans="1:8" x14ac:dyDescent="0.4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1">
        <v>42851.626817129632</v>
      </c>
      <c r="H845" s="1">
        <v>15</v>
      </c>
    </row>
    <row r="846" spans="1:8" x14ac:dyDescent="0.4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1">
        <v>42851.627314814818</v>
      </c>
      <c r="H846" s="1">
        <v>10</v>
      </c>
    </row>
    <row r="847" spans="1:8" x14ac:dyDescent="0.4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1">
        <v>43052.384976851848</v>
      </c>
      <c r="H847" s="1">
        <v>20</v>
      </c>
    </row>
    <row r="848" spans="1:8" x14ac:dyDescent="0.4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1">
        <v>43052.387708333335</v>
      </c>
      <c r="H848" s="1">
        <v>10</v>
      </c>
    </row>
    <row r="849" spans="1:8" x14ac:dyDescent="0.4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1">
        <v>43052.388356481482</v>
      </c>
      <c r="H849" s="1">
        <v>15</v>
      </c>
    </row>
    <row r="850" spans="1:8" x14ac:dyDescent="0.4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1">
        <v>43052.389201388891</v>
      </c>
      <c r="H850" s="1">
        <v>9</v>
      </c>
    </row>
    <row r="851" spans="1:8" x14ac:dyDescent="0.4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1">
        <v>43052.389652777776</v>
      </c>
      <c r="H851" s="1">
        <f>8+3</f>
        <v>11</v>
      </c>
    </row>
    <row r="852" spans="1:8" x14ac:dyDescent="0.4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1">
        <v>43052.391261574077</v>
      </c>
      <c r="H852" s="1">
        <v>15</v>
      </c>
    </row>
    <row r="853" spans="1:8" x14ac:dyDescent="0.4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1">
        <v>43052.391701388886</v>
      </c>
      <c r="H853" s="1">
        <v>10</v>
      </c>
    </row>
    <row r="854" spans="1:8" x14ac:dyDescent="0.4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1">
        <v>43052.392175925925</v>
      </c>
      <c r="H854" s="1">
        <v>10</v>
      </c>
    </row>
    <row r="855" spans="1:8" x14ac:dyDescent="0.4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1">
        <v>43052.393310185187</v>
      </c>
      <c r="H855" s="1">
        <v>15</v>
      </c>
    </row>
    <row r="856" spans="1:8" x14ac:dyDescent="0.4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1">
        <v>43052.393900462965</v>
      </c>
      <c r="H856" s="1">
        <v>20</v>
      </c>
    </row>
    <row r="857" spans="1:8" x14ac:dyDescent="0.4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1">
        <v>43052.39439814815</v>
      </c>
      <c r="H857" s="1">
        <v>12</v>
      </c>
    </row>
    <row r="858" spans="1:8" x14ac:dyDescent="0.4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1">
        <v>43052.394872685189</v>
      </c>
      <c r="H858" s="1">
        <v>10</v>
      </c>
    </row>
    <row r="859" spans="1:8" x14ac:dyDescent="0.4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1">
        <v>43052.395868055559</v>
      </c>
      <c r="H859" s="1">
        <v>8</v>
      </c>
    </row>
    <row r="860" spans="1:8" x14ac:dyDescent="0.4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1">
        <v>43052.396574074075</v>
      </c>
      <c r="H860" s="1">
        <v>8</v>
      </c>
    </row>
    <row r="861" spans="1:8" x14ac:dyDescent="0.4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1">
        <v>43052.397013888891</v>
      </c>
      <c r="H861" s="1">
        <v>8</v>
      </c>
    </row>
    <row r="862" spans="1:8" x14ac:dyDescent="0.4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1">
        <v>43067.494016203702</v>
      </c>
      <c r="H862" s="1">
        <f>10+8</f>
        <v>18</v>
      </c>
    </row>
    <row r="863" spans="1:8" x14ac:dyDescent="0.4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1">
        <v>43091.601527777777</v>
      </c>
      <c r="H863" s="1">
        <v>20</v>
      </c>
    </row>
    <row r="864" spans="1:8" x14ac:dyDescent="0.4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1">
        <v>43157.464988425927</v>
      </c>
      <c r="H864" s="1">
        <v>20</v>
      </c>
    </row>
    <row r="865" spans="1:8" x14ac:dyDescent="0.4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1">
        <v>43157.465833333335</v>
      </c>
      <c r="H865" s="1">
        <v>7</v>
      </c>
    </row>
    <row r="866" spans="1:8" x14ac:dyDescent="0.4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1">
        <v>43157.467395833337</v>
      </c>
      <c r="H866" s="1">
        <v>20</v>
      </c>
    </row>
    <row r="867" spans="1:8" x14ac:dyDescent="0.4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1">
        <v>43157.467997685184</v>
      </c>
      <c r="H867" s="1">
        <v>10</v>
      </c>
    </row>
    <row r="868" spans="1:8" x14ac:dyDescent="0.4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1">
        <v>43157.505196759259</v>
      </c>
      <c r="H868" s="1">
        <v>20</v>
      </c>
    </row>
    <row r="869" spans="1:8" x14ac:dyDescent="0.4">
      <c r="A869" s="1" t="s">
        <v>387</v>
      </c>
      <c r="B869" s="1">
        <v>1362</v>
      </c>
      <c r="C869" s="20" t="s">
        <v>2449</v>
      </c>
      <c r="D869" s="1" t="s">
        <v>2570</v>
      </c>
      <c r="E869" s="1">
        <v>37.585098000000002</v>
      </c>
      <c r="F869" s="1">
        <v>127.019676</v>
      </c>
      <c r="G869" s="1" t="s">
        <v>2891</v>
      </c>
      <c r="H869" s="1">
        <v>10</v>
      </c>
    </row>
    <row r="870" spans="1:8" x14ac:dyDescent="0.4">
      <c r="A870" s="1" t="s">
        <v>387</v>
      </c>
      <c r="B870" s="1">
        <v>1363</v>
      </c>
      <c r="C870" s="20" t="s">
        <v>2450</v>
      </c>
      <c r="D870" s="1" t="s">
        <v>2571</v>
      </c>
      <c r="E870" s="1">
        <v>37.583751999999997</v>
      </c>
      <c r="F870" s="1">
        <v>127.02195</v>
      </c>
      <c r="G870" s="1" t="s">
        <v>2922</v>
      </c>
      <c r="H870" s="1">
        <v>15</v>
      </c>
    </row>
    <row r="871" spans="1:8" x14ac:dyDescent="0.4">
      <c r="A871" s="1" t="s">
        <v>387</v>
      </c>
      <c r="B871" s="1">
        <v>1364</v>
      </c>
      <c r="C871" s="20" t="s">
        <v>2451</v>
      </c>
      <c r="D871" s="1" t="s">
        <v>2572</v>
      </c>
      <c r="E871" s="1">
        <v>37.590172000000003</v>
      </c>
      <c r="F871" s="1">
        <v>127.00408899999999</v>
      </c>
      <c r="G871" s="1" t="s">
        <v>2891</v>
      </c>
      <c r="H871" s="1">
        <v>10</v>
      </c>
    </row>
    <row r="872" spans="1:8" x14ac:dyDescent="0.4">
      <c r="A872" s="1" t="s">
        <v>387</v>
      </c>
      <c r="B872" s="1">
        <v>1365</v>
      </c>
      <c r="C872" s="20" t="s">
        <v>2452</v>
      </c>
      <c r="D872" s="1" t="s">
        <v>2573</v>
      </c>
      <c r="E872" s="1">
        <v>37.593361000000002</v>
      </c>
      <c r="F872" s="1">
        <v>126.999092</v>
      </c>
      <c r="G872" s="1" t="s">
        <v>2983</v>
      </c>
      <c r="H872" s="1">
        <v>15</v>
      </c>
    </row>
    <row r="873" spans="1:8" x14ac:dyDescent="0.4">
      <c r="A873" s="1" t="s">
        <v>387</v>
      </c>
      <c r="B873" s="1">
        <v>1366</v>
      </c>
      <c r="C873" s="20" t="s">
        <v>2453</v>
      </c>
      <c r="D873" s="1" t="s">
        <v>2574</v>
      </c>
      <c r="E873" s="1">
        <v>37.599719999999998</v>
      </c>
      <c r="F873" s="1">
        <v>127.04038199999999</v>
      </c>
      <c r="G873" s="1" t="s">
        <v>2885</v>
      </c>
      <c r="H873" s="1">
        <v>10</v>
      </c>
    </row>
    <row r="874" spans="1:8" x14ac:dyDescent="0.4">
      <c r="A874" s="1" t="s">
        <v>387</v>
      </c>
      <c r="B874" s="1">
        <v>1367</v>
      </c>
      <c r="C874" s="20" t="s">
        <v>2454</v>
      </c>
      <c r="D874" s="1" t="s">
        <v>2575</v>
      </c>
      <c r="E874" s="1">
        <v>37.603512000000002</v>
      </c>
      <c r="F874" s="1">
        <v>127.02256</v>
      </c>
      <c r="G874" s="1" t="s">
        <v>2891</v>
      </c>
      <c r="H874" s="1">
        <v>15</v>
      </c>
    </row>
    <row r="875" spans="1:8" x14ac:dyDescent="0.4">
      <c r="A875" s="1" t="s">
        <v>387</v>
      </c>
      <c r="B875" s="1">
        <v>1368</v>
      </c>
      <c r="C875" s="20" t="s">
        <v>2455</v>
      </c>
      <c r="D875" s="1" t="s">
        <v>2576</v>
      </c>
      <c r="E875" s="1">
        <v>37.591479999999997</v>
      </c>
      <c r="F875" s="1">
        <v>127.02010300000001</v>
      </c>
      <c r="G875" s="1" t="s">
        <v>2891</v>
      </c>
      <c r="H875" s="1">
        <v>10</v>
      </c>
    </row>
    <row r="876" spans="1:8" x14ac:dyDescent="0.4">
      <c r="A876" s="1" t="s">
        <v>387</v>
      </c>
      <c r="B876" s="1">
        <v>1369</v>
      </c>
      <c r="C876" s="20" t="s">
        <v>2577</v>
      </c>
      <c r="D876" s="1" t="s">
        <v>2578</v>
      </c>
      <c r="E876" s="1">
        <v>37.609130999999998</v>
      </c>
      <c r="F876" s="1">
        <v>127.030029</v>
      </c>
      <c r="G876" s="1" t="s">
        <v>2885</v>
      </c>
      <c r="H876" s="1">
        <v>15</v>
      </c>
    </row>
    <row r="877" spans="1:8" x14ac:dyDescent="0.4">
      <c r="A877" s="1" t="s">
        <v>387</v>
      </c>
      <c r="B877" s="1">
        <v>1370</v>
      </c>
      <c r="C877" s="20" t="s">
        <v>2579</v>
      </c>
      <c r="D877" s="1" t="s">
        <v>2580</v>
      </c>
      <c r="E877" s="1">
        <v>37.594540000000002</v>
      </c>
      <c r="F877" s="1">
        <v>126.995209</v>
      </c>
      <c r="G877" s="1" t="s">
        <v>2983</v>
      </c>
      <c r="H877" s="1">
        <v>20</v>
      </c>
    </row>
    <row r="878" spans="1:8" x14ac:dyDescent="0.4">
      <c r="A878" s="1" t="s">
        <v>387</v>
      </c>
      <c r="B878" s="1">
        <v>1372</v>
      </c>
      <c r="C878" s="20" t="s">
        <v>2581</v>
      </c>
      <c r="D878" s="1" t="s">
        <v>2582</v>
      </c>
      <c r="E878" s="1">
        <v>37.586444999999998</v>
      </c>
      <c r="F878" s="1">
        <v>127.03160099999999</v>
      </c>
      <c r="G878" s="1" t="s">
        <v>2984</v>
      </c>
      <c r="H878" s="1">
        <v>15</v>
      </c>
    </row>
    <row r="879" spans="1:8" x14ac:dyDescent="0.4">
      <c r="A879" s="1" t="s">
        <v>387</v>
      </c>
      <c r="B879" s="1">
        <v>1373</v>
      </c>
      <c r="C879" s="20" t="s">
        <v>2583</v>
      </c>
      <c r="D879" s="1" t="s">
        <v>2584</v>
      </c>
      <c r="E879" s="1">
        <v>37.602291000000001</v>
      </c>
      <c r="F879" s="1">
        <v>127.038979</v>
      </c>
      <c r="G879" s="1" t="s">
        <v>2885</v>
      </c>
      <c r="H879" s="1">
        <v>8</v>
      </c>
    </row>
    <row r="880" spans="1:8" x14ac:dyDescent="0.4">
      <c r="A880" s="1" t="s">
        <v>387</v>
      </c>
      <c r="B880" s="1">
        <v>1375</v>
      </c>
      <c r="C880" s="20" t="s">
        <v>2985</v>
      </c>
      <c r="D880" s="1" t="s">
        <v>2986</v>
      </c>
      <c r="E880" s="1">
        <v>37.603909000000002</v>
      </c>
      <c r="F880" s="1">
        <v>127.03737599999999</v>
      </c>
      <c r="G880" s="1" t="s">
        <v>2987</v>
      </c>
      <c r="H880" s="1">
        <v>20</v>
      </c>
    </row>
    <row r="881" spans="1:8" x14ac:dyDescent="0.4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1">
        <v>42851.617083333331</v>
      </c>
      <c r="H881" s="1">
        <v>15</v>
      </c>
    </row>
    <row r="882" spans="1:8" x14ac:dyDescent="0.4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1">
        <v>42851.619421296295</v>
      </c>
      <c r="H882" s="1">
        <v>10</v>
      </c>
    </row>
    <row r="883" spans="1:8" x14ac:dyDescent="0.4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1">
        <v>42851.621608796297</v>
      </c>
      <c r="H883" s="1">
        <v>15</v>
      </c>
    </row>
    <row r="884" spans="1:8" x14ac:dyDescent="0.4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1">
        <v>42857.566284722219</v>
      </c>
      <c r="H884" s="1">
        <v>10</v>
      </c>
    </row>
    <row r="885" spans="1:8" x14ac:dyDescent="0.4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1">
        <v>42851.622557870367</v>
      </c>
      <c r="H885" s="1">
        <v>10</v>
      </c>
    </row>
    <row r="886" spans="1:8" x14ac:dyDescent="0.4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1">
        <v>42851.623356481483</v>
      </c>
      <c r="H886" s="1">
        <v>10</v>
      </c>
    </row>
    <row r="887" spans="1:8" x14ac:dyDescent="0.4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1">
        <v>42908.4371875</v>
      </c>
      <c r="H887" s="1">
        <v>10</v>
      </c>
    </row>
    <row r="888" spans="1:8" x14ac:dyDescent="0.4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1">
        <v>42851.624050925922</v>
      </c>
      <c r="H888" s="1">
        <v>10</v>
      </c>
    </row>
    <row r="889" spans="1:8" x14ac:dyDescent="0.4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1">
        <v>42851.624872685185</v>
      </c>
      <c r="H889" s="1">
        <v>10</v>
      </c>
    </row>
    <row r="890" spans="1:8" x14ac:dyDescent="0.4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1">
        <v>42913.633368055554</v>
      </c>
      <c r="H890" s="1">
        <v>10</v>
      </c>
    </row>
    <row r="891" spans="1:8" x14ac:dyDescent="0.4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1">
        <v>42851.625578703701</v>
      </c>
      <c r="H891" s="1">
        <v>10</v>
      </c>
    </row>
    <row r="892" spans="1:8" x14ac:dyDescent="0.4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1">
        <v>42851.626215277778</v>
      </c>
      <c r="H892" s="1">
        <v>10</v>
      </c>
    </row>
    <row r="893" spans="1:8" x14ac:dyDescent="0.4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1">
        <v>42908.438483796293</v>
      </c>
      <c r="H893" s="1">
        <v>10</v>
      </c>
    </row>
    <row r="894" spans="1:8" x14ac:dyDescent="0.4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1">
        <v>42908.439247685186</v>
      </c>
      <c r="H894" s="1">
        <v>10</v>
      </c>
    </row>
    <row r="895" spans="1:8" x14ac:dyDescent="0.4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1">
        <v>42851.628067129626</v>
      </c>
      <c r="H895" s="1">
        <v>15</v>
      </c>
    </row>
    <row r="896" spans="1:8" x14ac:dyDescent="0.4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1">
        <v>42851.629548611112</v>
      </c>
      <c r="H896" s="1">
        <v>15</v>
      </c>
    </row>
    <row r="897" spans="1:8" x14ac:dyDescent="0.4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1">
        <v>42851.63008101852</v>
      </c>
      <c r="H897" s="1">
        <v>20</v>
      </c>
    </row>
    <row r="898" spans="1:8" x14ac:dyDescent="0.4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1">
        <v>42851.630613425928</v>
      </c>
      <c r="H898" s="1">
        <v>10</v>
      </c>
    </row>
    <row r="899" spans="1:8" x14ac:dyDescent="0.4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1">
        <v>42851.63113425926</v>
      </c>
      <c r="H899" s="1">
        <v>10</v>
      </c>
    </row>
    <row r="900" spans="1:8" x14ac:dyDescent="0.4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1">
        <v>42851.631747685184</v>
      </c>
      <c r="H900" s="1">
        <v>10</v>
      </c>
    </row>
    <row r="901" spans="1:8" x14ac:dyDescent="0.4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1">
        <v>42851.632314814815</v>
      </c>
      <c r="H901" s="1">
        <v>15</v>
      </c>
    </row>
    <row r="902" spans="1:8" x14ac:dyDescent="0.4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1">
        <v>42908.440868055557</v>
      </c>
      <c r="H902" s="1">
        <v>10</v>
      </c>
    </row>
    <row r="903" spans="1:8" x14ac:dyDescent="0.4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1">
        <v>42908.441331018519</v>
      </c>
      <c r="H903" s="1">
        <v>10</v>
      </c>
    </row>
    <row r="904" spans="1:8" x14ac:dyDescent="0.4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1">
        <v>42908.441747685189</v>
      </c>
      <c r="H904" s="1">
        <v>15</v>
      </c>
    </row>
    <row r="905" spans="1:8" x14ac:dyDescent="0.4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1">
        <v>42908.442499999997</v>
      </c>
      <c r="H905" s="1">
        <v>20</v>
      </c>
    </row>
    <row r="906" spans="1:8" x14ac:dyDescent="0.4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1">
        <v>42908.443206018521</v>
      </c>
      <c r="H906" s="1">
        <v>10</v>
      </c>
    </row>
    <row r="907" spans="1:8" x14ac:dyDescent="0.4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1">
        <v>42908.443645833337</v>
      </c>
      <c r="H907" s="1">
        <v>10</v>
      </c>
    </row>
    <row r="908" spans="1:8" x14ac:dyDescent="0.4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1">
        <v>42851.633622685185</v>
      </c>
      <c r="H908" s="1">
        <v>15</v>
      </c>
    </row>
    <row r="909" spans="1:8" x14ac:dyDescent="0.4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1">
        <v>42851.634502314817</v>
      </c>
      <c r="H909" s="1">
        <v>15</v>
      </c>
    </row>
    <row r="910" spans="1:8" x14ac:dyDescent="0.4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1">
        <v>42851.635428240741</v>
      </c>
      <c r="H910" s="1">
        <v>15</v>
      </c>
    </row>
    <row r="911" spans="1:8" x14ac:dyDescent="0.4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1">
        <v>42851.636157407411</v>
      </c>
      <c r="H911" s="1">
        <v>15</v>
      </c>
    </row>
    <row r="912" spans="1:8" x14ac:dyDescent="0.4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1">
        <v>42851.636631944442</v>
      </c>
      <c r="H912" s="1">
        <v>15</v>
      </c>
    </row>
    <row r="913" spans="1:8" x14ac:dyDescent="0.4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1">
        <v>42948.696134259262</v>
      </c>
      <c r="H913" s="1">
        <v>10</v>
      </c>
    </row>
    <row r="914" spans="1:8" x14ac:dyDescent="0.4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1">
        <v>42851.628668981481</v>
      </c>
      <c r="H914" s="1">
        <v>15</v>
      </c>
    </row>
    <row r="915" spans="1:8" x14ac:dyDescent="0.4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1">
        <v>43040.666666666664</v>
      </c>
      <c r="H915" s="1">
        <v>8</v>
      </c>
    </row>
    <row r="916" spans="1:8" x14ac:dyDescent="0.4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1">
        <v>43040.666666666664</v>
      </c>
      <c r="H916" s="1">
        <v>10</v>
      </c>
    </row>
    <row r="917" spans="1:8" x14ac:dyDescent="0.4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1">
        <v>43040.666666666664</v>
      </c>
      <c r="H917" s="1">
        <v>10</v>
      </c>
    </row>
    <row r="918" spans="1:8" x14ac:dyDescent="0.4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1">
        <v>43040.666666666664</v>
      </c>
      <c r="H918" s="1">
        <v>10</v>
      </c>
    </row>
    <row r="919" spans="1:8" x14ac:dyDescent="0.4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1">
        <v>43040.666666666664</v>
      </c>
      <c r="H919" s="1">
        <v>10</v>
      </c>
    </row>
    <row r="920" spans="1:8" x14ac:dyDescent="0.4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1">
        <v>43040.666666666664</v>
      </c>
      <c r="H920" s="1">
        <v>15</v>
      </c>
    </row>
    <row r="921" spans="1:8" x14ac:dyDescent="0.4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1">
        <v>43040.666666666664</v>
      </c>
      <c r="H921" s="1">
        <v>15</v>
      </c>
    </row>
    <row r="922" spans="1:8" x14ac:dyDescent="0.4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1">
        <v>43067.50199074074</v>
      </c>
      <c r="H922" s="1">
        <v>15</v>
      </c>
    </row>
    <row r="923" spans="1:8" x14ac:dyDescent="0.4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1">
        <v>43067.502557870372</v>
      </c>
      <c r="H923" s="1">
        <v>10</v>
      </c>
    </row>
    <row r="924" spans="1:8" x14ac:dyDescent="0.4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1">
        <v>43067.503136574072</v>
      </c>
      <c r="H924" s="1">
        <v>10</v>
      </c>
    </row>
    <row r="925" spans="1:8" x14ac:dyDescent="0.4">
      <c r="A925" s="1" t="s">
        <v>2988</v>
      </c>
      <c r="B925" s="1">
        <v>1452</v>
      </c>
      <c r="C925" s="1" t="s">
        <v>2989</v>
      </c>
      <c r="D925" s="1" t="s">
        <v>2990</v>
      </c>
      <c r="E925" s="1">
        <v>37.585655000000003</v>
      </c>
      <c r="F925" s="1">
        <v>127.07505</v>
      </c>
      <c r="G925" s="11">
        <v>43068.503136516207</v>
      </c>
      <c r="H925" s="1">
        <v>15</v>
      </c>
    </row>
    <row r="926" spans="1:8" x14ac:dyDescent="0.4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1">
        <v>43091.599791666667</v>
      </c>
      <c r="H926" s="1">
        <v>9</v>
      </c>
    </row>
    <row r="927" spans="1:8" x14ac:dyDescent="0.4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1">
        <v>43091.600555555553</v>
      </c>
      <c r="H927" s="1">
        <v>10</v>
      </c>
    </row>
    <row r="928" spans="1:8" x14ac:dyDescent="0.4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1">
        <v>43144.570370370369</v>
      </c>
      <c r="H928" s="1">
        <v>10</v>
      </c>
    </row>
    <row r="929" spans="1:8" x14ac:dyDescent="0.4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1">
        <v>43157.462187500001</v>
      </c>
      <c r="H929" s="1">
        <v>10</v>
      </c>
    </row>
    <row r="930" spans="1:8" x14ac:dyDescent="0.4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1">
        <v>43157.463090277779</v>
      </c>
      <c r="H930" s="1">
        <v>10</v>
      </c>
    </row>
    <row r="931" spans="1:8" x14ac:dyDescent="0.4">
      <c r="A931" s="1" t="s">
        <v>181</v>
      </c>
      <c r="B931" s="1">
        <v>1458</v>
      </c>
      <c r="C931" s="20" t="s">
        <v>2567</v>
      </c>
      <c r="D931" s="1" t="s">
        <v>2568</v>
      </c>
      <c r="E931" s="1">
        <v>37.597340000000003</v>
      </c>
      <c r="F931" s="1">
        <v>127.093086</v>
      </c>
      <c r="G931" s="1" t="s">
        <v>2891</v>
      </c>
      <c r="H931" s="1">
        <v>9</v>
      </c>
    </row>
    <row r="932" spans="1:8" x14ac:dyDescent="0.4">
      <c r="A932" s="1" t="s">
        <v>181</v>
      </c>
      <c r="B932" s="1">
        <v>1459</v>
      </c>
      <c r="C932" s="20" t="s">
        <v>2448</v>
      </c>
      <c r="D932" s="1" t="s">
        <v>2569</v>
      </c>
      <c r="E932" s="1">
        <v>37.597340000000003</v>
      </c>
      <c r="F932" s="1">
        <v>127.093086</v>
      </c>
      <c r="G932" s="1" t="s">
        <v>2916</v>
      </c>
      <c r="H932" s="1">
        <v>10</v>
      </c>
    </row>
    <row r="933" spans="1:8" x14ac:dyDescent="0.4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1">
        <v>42950.658090277779</v>
      </c>
      <c r="H933" s="1">
        <v>9</v>
      </c>
    </row>
    <row r="934" spans="1:8" x14ac:dyDescent="0.4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1">
        <v>42866.390509259261</v>
      </c>
      <c r="H934" s="1">
        <v>12</v>
      </c>
    </row>
    <row r="935" spans="1:8" x14ac:dyDescent="0.4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1">
        <v>42866.392083333332</v>
      </c>
      <c r="H935" s="1">
        <v>10</v>
      </c>
    </row>
    <row r="936" spans="1:8" x14ac:dyDescent="0.4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1">
        <v>42866.393055555556</v>
      </c>
      <c r="H936" s="1">
        <v>20</v>
      </c>
    </row>
    <row r="937" spans="1:8" x14ac:dyDescent="0.4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1">
        <v>42908.445381944446</v>
      </c>
      <c r="H937" s="1">
        <v>10</v>
      </c>
    </row>
    <row r="938" spans="1:8" x14ac:dyDescent="0.4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1">
        <v>42908.552777777775</v>
      </c>
      <c r="H938" s="1">
        <v>10</v>
      </c>
    </row>
    <row r="939" spans="1:8" x14ac:dyDescent="0.4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1">
        <v>42908.55327546296</v>
      </c>
      <c r="H939" s="1">
        <v>9</v>
      </c>
    </row>
    <row r="940" spans="1:8" x14ac:dyDescent="0.4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1">
        <v>42908.553819444445</v>
      </c>
      <c r="H940" s="1">
        <v>20</v>
      </c>
    </row>
    <row r="941" spans="1:8" x14ac:dyDescent="0.4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1">
        <v>42908.554328703707</v>
      </c>
      <c r="H941" s="1">
        <v>20</v>
      </c>
    </row>
    <row r="942" spans="1:8" x14ac:dyDescent="0.4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1">
        <v>42866.395474537036</v>
      </c>
      <c r="H942" s="1">
        <v>10</v>
      </c>
    </row>
    <row r="943" spans="1:8" x14ac:dyDescent="0.4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1">
        <v>42866.396527777775</v>
      </c>
      <c r="H943" s="1">
        <v>10</v>
      </c>
    </row>
    <row r="944" spans="1:8" x14ac:dyDescent="0.4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1">
        <v>42866.39943287037</v>
      </c>
      <c r="H944" s="1">
        <v>10</v>
      </c>
    </row>
    <row r="945" spans="1:8" x14ac:dyDescent="0.4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1">
        <v>42866.401296296295</v>
      </c>
      <c r="H945" s="1">
        <v>10</v>
      </c>
    </row>
    <row r="946" spans="1:8" x14ac:dyDescent="0.4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1">
        <v>42866.398541666669</v>
      </c>
      <c r="H946" s="1">
        <v>10</v>
      </c>
    </row>
    <row r="947" spans="1:8" x14ac:dyDescent="0.4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1">
        <v>42866.397337962961</v>
      </c>
      <c r="H947" s="1">
        <v>10</v>
      </c>
    </row>
    <row r="948" spans="1:8" x14ac:dyDescent="0.4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1">
        <v>42908.555289351854</v>
      </c>
      <c r="H948" s="1">
        <v>10</v>
      </c>
    </row>
    <row r="949" spans="1:8" x14ac:dyDescent="0.4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1">
        <v>42866.395937499998</v>
      </c>
      <c r="H949" s="1">
        <v>10</v>
      </c>
    </row>
    <row r="950" spans="1:8" x14ac:dyDescent="0.4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1">
        <v>43040.666666666664</v>
      </c>
      <c r="H950" s="1">
        <v>8</v>
      </c>
    </row>
    <row r="951" spans="1:8" x14ac:dyDescent="0.4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1">
        <v>43040.666666666664</v>
      </c>
      <c r="H951" s="1">
        <v>10</v>
      </c>
    </row>
    <row r="952" spans="1:8" x14ac:dyDescent="0.4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1">
        <v>43040.666666666664</v>
      </c>
      <c r="H952" s="1">
        <v>10</v>
      </c>
    </row>
    <row r="953" spans="1:8" x14ac:dyDescent="0.4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1">
        <v>43040.666666666664</v>
      </c>
      <c r="H953" s="1">
        <v>15</v>
      </c>
    </row>
    <row r="954" spans="1:8" x14ac:dyDescent="0.4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1">
        <v>43040.666666666664</v>
      </c>
      <c r="H954" s="1">
        <v>10</v>
      </c>
    </row>
    <row r="955" spans="1:8" x14ac:dyDescent="0.4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1">
        <v>43040.666666666664</v>
      </c>
      <c r="H955" s="1">
        <v>10</v>
      </c>
    </row>
    <row r="956" spans="1:8" x14ac:dyDescent="0.4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1">
        <v>43040.666666666664</v>
      </c>
      <c r="H956" s="1">
        <v>10</v>
      </c>
    </row>
    <row r="957" spans="1:8" x14ac:dyDescent="0.4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1">
        <v>43040.666666666664</v>
      </c>
      <c r="H957" s="1">
        <v>10</v>
      </c>
    </row>
    <row r="958" spans="1:8" x14ac:dyDescent="0.4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1">
        <v>43040.666666666664</v>
      </c>
      <c r="H958" s="1">
        <v>20</v>
      </c>
    </row>
    <row r="959" spans="1:8" x14ac:dyDescent="0.4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1">
        <v>43040.666666666664</v>
      </c>
      <c r="H959" s="1">
        <v>10</v>
      </c>
    </row>
    <row r="960" spans="1:8" x14ac:dyDescent="0.4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1">
        <v>43040.666666666664</v>
      </c>
      <c r="H960" s="1">
        <v>20</v>
      </c>
    </row>
    <row r="961" spans="1:8" x14ac:dyDescent="0.4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1">
        <v>43157.472418981481</v>
      </c>
      <c r="H961" s="1">
        <v>10</v>
      </c>
    </row>
    <row r="962" spans="1:8" x14ac:dyDescent="0.4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1">
        <v>43157.473182870373</v>
      </c>
      <c r="H962" s="1">
        <v>8</v>
      </c>
    </row>
    <row r="963" spans="1:8" x14ac:dyDescent="0.4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1">
        <v>43157.474131944444</v>
      </c>
      <c r="H963" s="1">
        <v>10</v>
      </c>
    </row>
    <row r="964" spans="1:8" x14ac:dyDescent="0.4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1">
        <v>43157.474756944444</v>
      </c>
      <c r="H964" s="1">
        <v>10</v>
      </c>
    </row>
    <row r="965" spans="1:8" x14ac:dyDescent="0.4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1">
        <v>43157.476805555554</v>
      </c>
      <c r="H965" s="1">
        <v>10</v>
      </c>
    </row>
    <row r="966" spans="1:8" x14ac:dyDescent="0.4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1">
        <v>43157.477650462963</v>
      </c>
      <c r="H966" s="1">
        <v>10</v>
      </c>
    </row>
    <row r="967" spans="1:8" x14ac:dyDescent="0.4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1">
        <v>43157.504374999997</v>
      </c>
      <c r="H967" s="1">
        <v>10</v>
      </c>
    </row>
    <row r="968" spans="1:8" x14ac:dyDescent="0.4">
      <c r="A968" s="1" t="s">
        <v>200</v>
      </c>
      <c r="B968" s="1">
        <v>1545</v>
      </c>
      <c r="C968" s="20" t="s">
        <v>2845</v>
      </c>
      <c r="D968" s="1" t="s">
        <v>2991</v>
      </c>
      <c r="E968" s="1">
        <v>37.620379999999997</v>
      </c>
      <c r="F968" s="1">
        <v>127.01367999999999</v>
      </c>
      <c r="G968" s="1" t="s">
        <v>2992</v>
      </c>
      <c r="H968" s="1">
        <v>10</v>
      </c>
    </row>
    <row r="969" spans="1:8" x14ac:dyDescent="0.4">
      <c r="A969" s="1" t="s">
        <v>200</v>
      </c>
      <c r="B969" s="1">
        <v>1546</v>
      </c>
      <c r="C969" s="20" t="s">
        <v>2846</v>
      </c>
      <c r="D969" s="1" t="s">
        <v>2847</v>
      </c>
      <c r="E969" s="1">
        <v>37.615459000000001</v>
      </c>
      <c r="F969" s="1">
        <v>127.029701</v>
      </c>
      <c r="G969" s="1" t="s">
        <v>2958</v>
      </c>
      <c r="H969" s="1">
        <v>10</v>
      </c>
    </row>
    <row r="970" spans="1:8" x14ac:dyDescent="0.4">
      <c r="A970" s="1" t="s">
        <v>200</v>
      </c>
      <c r="B970" s="1">
        <v>1547</v>
      </c>
      <c r="C970" s="20" t="s">
        <v>2993</v>
      </c>
      <c r="D970" s="1" t="s">
        <v>2994</v>
      </c>
      <c r="E970" s="1">
        <v>37.618640999999997</v>
      </c>
      <c r="F970" s="1">
        <v>127.03624000000001</v>
      </c>
      <c r="G970" s="1" t="s">
        <v>2895</v>
      </c>
      <c r="H970" s="1">
        <v>15</v>
      </c>
    </row>
    <row r="971" spans="1:8" x14ac:dyDescent="0.4">
      <c r="A971" s="1" t="s">
        <v>200</v>
      </c>
      <c r="B971" s="1">
        <v>1548</v>
      </c>
      <c r="C971" s="20" t="s">
        <v>2995</v>
      </c>
      <c r="D971" s="1" t="s">
        <v>2996</v>
      </c>
      <c r="E971" s="1">
        <v>37.622687999999997</v>
      </c>
      <c r="F971" s="1">
        <v>127.037811</v>
      </c>
      <c r="G971" s="1" t="s">
        <v>2895</v>
      </c>
      <c r="H971" s="1">
        <v>15</v>
      </c>
    </row>
    <row r="972" spans="1:8" x14ac:dyDescent="0.4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1">
        <v>42863.585787037038</v>
      </c>
      <c r="H972" s="1">
        <v>20</v>
      </c>
    </row>
    <row r="973" spans="1:8" x14ac:dyDescent="0.4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1">
        <v>42913.634097222224</v>
      </c>
      <c r="H973" s="1">
        <v>15</v>
      </c>
    </row>
    <row r="974" spans="1:8" x14ac:dyDescent="0.4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1">
        <v>42863.587048611109</v>
      </c>
      <c r="H974" s="1">
        <v>10</v>
      </c>
    </row>
    <row r="975" spans="1:8" x14ac:dyDescent="0.4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1">
        <v>42908.556932870371</v>
      </c>
      <c r="H975" s="1">
        <v>10</v>
      </c>
    </row>
    <row r="976" spans="1:8" x14ac:dyDescent="0.4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1">
        <v>42863.587476851855</v>
      </c>
      <c r="H976" s="1">
        <v>10</v>
      </c>
    </row>
    <row r="977" spans="1:8" x14ac:dyDescent="0.4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1">
        <v>42881.423333333332</v>
      </c>
      <c r="H977" s="1">
        <v>10</v>
      </c>
    </row>
    <row r="978" spans="1:8" x14ac:dyDescent="0.4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1">
        <v>42863.588113425925</v>
      </c>
      <c r="H978" s="1">
        <v>20</v>
      </c>
    </row>
    <row r="979" spans="1:8" x14ac:dyDescent="0.4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1">
        <v>42863.588599537034</v>
      </c>
      <c r="H979" s="1">
        <v>20</v>
      </c>
    </row>
    <row r="980" spans="1:8" x14ac:dyDescent="0.4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1">
        <v>42863.589050925926</v>
      </c>
      <c r="H980" s="1">
        <v>10</v>
      </c>
    </row>
    <row r="981" spans="1:8" x14ac:dyDescent="0.4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1">
        <v>42863.58997685185</v>
      </c>
      <c r="H981" s="1">
        <v>20</v>
      </c>
    </row>
    <row r="982" spans="1:8" x14ac:dyDescent="0.4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1">
        <v>42881.424490740741</v>
      </c>
      <c r="H982" s="1">
        <v>10</v>
      </c>
    </row>
    <row r="983" spans="1:8" x14ac:dyDescent="0.4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1">
        <v>42908.558715277781</v>
      </c>
      <c r="H983" s="1">
        <v>10</v>
      </c>
    </row>
    <row r="984" spans="1:8" x14ac:dyDescent="0.4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1">
        <v>42863.590590277781</v>
      </c>
      <c r="H984" s="1">
        <v>20</v>
      </c>
    </row>
    <row r="985" spans="1:8" x14ac:dyDescent="0.4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1">
        <v>42913.634675925925</v>
      </c>
      <c r="H985" s="1">
        <v>20</v>
      </c>
    </row>
    <row r="986" spans="1:8" x14ac:dyDescent="0.4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1">
        <v>42913.635243055556</v>
      </c>
      <c r="H986" s="1">
        <v>12</v>
      </c>
    </row>
    <row r="987" spans="1:8" x14ac:dyDescent="0.4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1">
        <v>42908.559328703705</v>
      </c>
      <c r="H987" s="1">
        <v>10</v>
      </c>
    </row>
    <row r="988" spans="1:8" x14ac:dyDescent="0.4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1">
        <v>42908.560057870367</v>
      </c>
      <c r="H988" s="1">
        <v>10</v>
      </c>
    </row>
    <row r="989" spans="1:8" x14ac:dyDescent="0.4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1">
        <v>42863.591747685183</v>
      </c>
      <c r="H989" s="1">
        <v>15</v>
      </c>
    </row>
    <row r="990" spans="1:8" x14ac:dyDescent="0.4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1">
        <v>42863.592222222222</v>
      </c>
      <c r="H990" s="1">
        <v>11</v>
      </c>
    </row>
    <row r="991" spans="1:8" x14ac:dyDescent="0.4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1">
        <v>42863.593159722222</v>
      </c>
      <c r="H991" s="1">
        <v>10</v>
      </c>
    </row>
    <row r="992" spans="1:8" x14ac:dyDescent="0.4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1">
        <v>42863.593923611108</v>
      </c>
      <c r="H992" s="1">
        <v>15</v>
      </c>
    </row>
    <row r="993" spans="1:8" x14ac:dyDescent="0.4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1">
        <v>42863.60565972222</v>
      </c>
      <c r="H993" s="1">
        <v>10</v>
      </c>
    </row>
    <row r="994" spans="1:8" x14ac:dyDescent="0.4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1">
        <v>42977.541226851848</v>
      </c>
      <c r="H994" s="1">
        <v>10</v>
      </c>
    </row>
    <row r="995" spans="1:8" x14ac:dyDescent="0.4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1">
        <v>42977.533541666664</v>
      </c>
      <c r="H995" s="1">
        <v>15</v>
      </c>
    </row>
    <row r="996" spans="1:8" x14ac:dyDescent="0.4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1">
        <v>42970.57439814815</v>
      </c>
      <c r="H996" s="1">
        <v>7</v>
      </c>
    </row>
    <row r="997" spans="1:8" x14ac:dyDescent="0.4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1">
        <v>43040.666666666664</v>
      </c>
      <c r="H997" s="1">
        <v>10</v>
      </c>
    </row>
    <row r="998" spans="1:8" x14ac:dyDescent="0.4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1">
        <v>43040.666666666664</v>
      </c>
      <c r="H998" s="1">
        <v>20</v>
      </c>
    </row>
    <row r="999" spans="1:8" x14ac:dyDescent="0.4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1">
        <v>43040.666666666664</v>
      </c>
      <c r="H999" s="1">
        <v>20</v>
      </c>
    </row>
    <row r="1000" spans="1:8" x14ac:dyDescent="0.4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1">
        <v>43040.666666666664</v>
      </c>
      <c r="H1000" s="1">
        <v>20</v>
      </c>
    </row>
    <row r="1001" spans="1:8" x14ac:dyDescent="0.4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1">
        <v>43040.666666666664</v>
      </c>
      <c r="H1001" s="1">
        <v>10</v>
      </c>
    </row>
    <row r="1002" spans="1:8" x14ac:dyDescent="0.4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1">
        <v>43040.666666666664</v>
      </c>
      <c r="H1002" s="1">
        <v>10</v>
      </c>
    </row>
    <row r="1003" spans="1:8" x14ac:dyDescent="0.4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1">
        <v>43040.666666666664</v>
      </c>
      <c r="H1003" s="1">
        <v>15</v>
      </c>
    </row>
    <row r="1004" spans="1:8" x14ac:dyDescent="0.4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1">
        <v>43040.666666666664</v>
      </c>
      <c r="H1004" s="1">
        <v>15</v>
      </c>
    </row>
    <row r="1005" spans="1:8" x14ac:dyDescent="0.4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1">
        <v>43040.666666666664</v>
      </c>
      <c r="H1005" s="1">
        <v>10</v>
      </c>
    </row>
    <row r="1006" spans="1:8" x14ac:dyDescent="0.4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1">
        <v>43040.666666666664</v>
      </c>
      <c r="H1006" s="1">
        <v>20</v>
      </c>
    </row>
    <row r="1007" spans="1:8" x14ac:dyDescent="0.4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1">
        <v>43040.666666666664</v>
      </c>
      <c r="H1007" s="1">
        <v>10</v>
      </c>
    </row>
    <row r="1008" spans="1:8" x14ac:dyDescent="0.4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1">
        <v>43040.666666666664</v>
      </c>
      <c r="H1008" s="1">
        <v>8</v>
      </c>
    </row>
    <row r="1009" spans="1:8" x14ac:dyDescent="0.4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1">
        <v>43067.448171296295</v>
      </c>
      <c r="H1009" s="1">
        <v>10</v>
      </c>
    </row>
    <row r="1010" spans="1:8" x14ac:dyDescent="0.4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1">
        <v>43067.449004629627</v>
      </c>
      <c r="H1010" s="1">
        <v>15</v>
      </c>
    </row>
    <row r="1011" spans="1:8" x14ac:dyDescent="0.4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1">
        <v>43067.449386574073</v>
      </c>
      <c r="H1011" s="1">
        <v>20</v>
      </c>
    </row>
    <row r="1012" spans="1:8" x14ac:dyDescent="0.4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1">
        <v>43067.449814814812</v>
      </c>
      <c r="H1012" s="1">
        <v>10</v>
      </c>
    </row>
    <row r="1013" spans="1:8" x14ac:dyDescent="0.4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1">
        <v>43067.450578703705</v>
      </c>
      <c r="H1013" s="1">
        <v>10</v>
      </c>
    </row>
    <row r="1014" spans="1:8" x14ac:dyDescent="0.4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1">
        <v>43067.451157407406</v>
      </c>
      <c r="H1014" s="1">
        <v>10</v>
      </c>
    </row>
    <row r="1015" spans="1:8" x14ac:dyDescent="0.4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1">
        <v>43067.471504629626</v>
      </c>
      <c r="H1015" s="1">
        <v>10</v>
      </c>
    </row>
    <row r="1016" spans="1:8" x14ac:dyDescent="0.4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1">
        <v>43067.471898148149</v>
      </c>
      <c r="H1016" s="1">
        <v>10</v>
      </c>
    </row>
    <row r="1017" spans="1:8" x14ac:dyDescent="0.4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1">
        <v>43067.472268518519</v>
      </c>
      <c r="H1017" s="1">
        <v>9</v>
      </c>
    </row>
    <row r="1018" spans="1:8" x14ac:dyDescent="0.4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1">
        <v>43067.473969907405</v>
      </c>
      <c r="H1018" s="1">
        <v>15</v>
      </c>
    </row>
    <row r="1019" spans="1:8" x14ac:dyDescent="0.4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1">
        <v>43067.474398148152</v>
      </c>
      <c r="H1019" s="1">
        <v>15</v>
      </c>
    </row>
    <row r="1020" spans="1:8" x14ac:dyDescent="0.4">
      <c r="A1020" s="1" t="s">
        <v>224</v>
      </c>
      <c r="B1020" s="1">
        <v>1672</v>
      </c>
      <c r="C1020" s="1" t="s">
        <v>2997</v>
      </c>
      <c r="D1020" s="1" t="s">
        <v>548</v>
      </c>
      <c r="E1020" s="1">
        <v>37.688599000000004</v>
      </c>
      <c r="F1020" s="1">
        <v>127.053406</v>
      </c>
      <c r="G1020" s="11">
        <v>43067.475034722222</v>
      </c>
      <c r="H1020" s="1">
        <v>15</v>
      </c>
    </row>
    <row r="1021" spans="1:8" x14ac:dyDescent="0.4">
      <c r="A1021" s="1" t="s">
        <v>224</v>
      </c>
      <c r="B1021" s="1">
        <v>1673</v>
      </c>
      <c r="C1021" s="1" t="s">
        <v>3180</v>
      </c>
      <c r="D1021" s="1" t="s">
        <v>551</v>
      </c>
      <c r="E1021" s="1">
        <v>37.653976</v>
      </c>
      <c r="F1021" s="1">
        <v>127.060974</v>
      </c>
      <c r="G1021" s="11">
        <v>43067.475925925923</v>
      </c>
      <c r="H1021" s="1">
        <v>16</v>
      </c>
    </row>
    <row r="1022" spans="1:8" x14ac:dyDescent="0.4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1">
        <v>43067.478958333333</v>
      </c>
      <c r="H1022" s="1">
        <v>15</v>
      </c>
    </row>
    <row r="1023" spans="1:8" x14ac:dyDescent="0.4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1">
        <v>43091.603020833332</v>
      </c>
      <c r="H1023" s="1">
        <v>14</v>
      </c>
    </row>
    <row r="1024" spans="1:8" x14ac:dyDescent="0.4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1">
        <v>43091.604560185187</v>
      </c>
      <c r="H1024" s="1">
        <v>10</v>
      </c>
    </row>
    <row r="1025" spans="1:8" x14ac:dyDescent="0.4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1">
        <v>43157.47991898148</v>
      </c>
      <c r="H1025" s="1">
        <v>15</v>
      </c>
    </row>
    <row r="1026" spans="1:8" x14ac:dyDescent="0.4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1">
        <v>43157.480914351851</v>
      </c>
      <c r="H1026" s="1">
        <v>15</v>
      </c>
    </row>
    <row r="1027" spans="1:8" x14ac:dyDescent="0.4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1">
        <v>43157.481365740743</v>
      </c>
      <c r="H1027" s="1">
        <v>10</v>
      </c>
    </row>
    <row r="1028" spans="1:8" x14ac:dyDescent="0.4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1">
        <v>43174.597951388889</v>
      </c>
      <c r="H1028" s="1">
        <v>12</v>
      </c>
    </row>
    <row r="1029" spans="1:8" x14ac:dyDescent="0.4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1">
        <v>43174.599189814813</v>
      </c>
      <c r="H1029" s="1">
        <v>13</v>
      </c>
    </row>
    <row r="1030" spans="1:8" x14ac:dyDescent="0.4">
      <c r="A1030" s="1" t="s">
        <v>224</v>
      </c>
      <c r="B1030" s="1">
        <v>1683</v>
      </c>
      <c r="C1030" s="20" t="s">
        <v>2463</v>
      </c>
      <c r="D1030" s="1" t="s">
        <v>2600</v>
      </c>
      <c r="E1030" s="1">
        <v>37.650458999999998</v>
      </c>
      <c r="F1030" s="1">
        <v>127.080887</v>
      </c>
      <c r="G1030" s="1" t="s">
        <v>2983</v>
      </c>
      <c r="H1030" s="1">
        <v>10</v>
      </c>
    </row>
    <row r="1031" spans="1:8" x14ac:dyDescent="0.4">
      <c r="A1031" s="1" t="s">
        <v>224</v>
      </c>
      <c r="B1031" s="1">
        <v>1684</v>
      </c>
      <c r="C1031" s="20" t="s">
        <v>2601</v>
      </c>
      <c r="D1031" s="1" t="s">
        <v>2602</v>
      </c>
      <c r="E1031" s="1">
        <v>37.618319999999997</v>
      </c>
      <c r="F1031" s="1">
        <v>127.07563</v>
      </c>
      <c r="G1031" s="1" t="s">
        <v>2983</v>
      </c>
      <c r="H1031" s="1">
        <v>20</v>
      </c>
    </row>
    <row r="1032" spans="1:8" x14ac:dyDescent="0.4">
      <c r="A1032" s="1" t="s">
        <v>224</v>
      </c>
      <c r="B1032" s="1">
        <v>1685</v>
      </c>
      <c r="C1032" s="20" t="s">
        <v>2464</v>
      </c>
      <c r="D1032" s="1" t="s">
        <v>2603</v>
      </c>
      <c r="E1032" s="1">
        <v>37.64819</v>
      </c>
      <c r="F1032" s="1">
        <v>127.080482</v>
      </c>
      <c r="G1032" s="1" t="s">
        <v>2983</v>
      </c>
      <c r="H1032" s="1">
        <v>8</v>
      </c>
    </row>
    <row r="1033" spans="1:8" x14ac:dyDescent="0.4">
      <c r="A1033" s="1" t="s">
        <v>224</v>
      </c>
      <c r="B1033" s="1">
        <v>1686</v>
      </c>
      <c r="C1033" s="20" t="s">
        <v>2465</v>
      </c>
      <c r="D1033" s="1" t="s">
        <v>2604</v>
      </c>
      <c r="E1033" s="1">
        <v>37.661140000000003</v>
      </c>
      <c r="F1033" s="1">
        <v>127.058052</v>
      </c>
      <c r="G1033" s="1" t="s">
        <v>2891</v>
      </c>
      <c r="H1033" s="1">
        <v>10</v>
      </c>
    </row>
    <row r="1034" spans="1:8" x14ac:dyDescent="0.4">
      <c r="A1034" s="1" t="s">
        <v>224</v>
      </c>
      <c r="B1034" s="1">
        <v>1688</v>
      </c>
      <c r="C1034" s="20" t="s">
        <v>2607</v>
      </c>
      <c r="D1034" s="1" t="s">
        <v>2608</v>
      </c>
      <c r="E1034" s="1">
        <v>37.665661</v>
      </c>
      <c r="F1034" s="1">
        <v>127.05729700000001</v>
      </c>
      <c r="G1034" s="1" t="s">
        <v>2891</v>
      </c>
      <c r="H1034" s="1">
        <v>9</v>
      </c>
    </row>
    <row r="1035" spans="1:8" x14ac:dyDescent="0.4">
      <c r="A1035" s="1" t="s">
        <v>224</v>
      </c>
      <c r="B1035" s="1">
        <v>1689</v>
      </c>
      <c r="C1035" s="20" t="s">
        <v>2609</v>
      </c>
      <c r="D1035" s="1" t="s">
        <v>2610</v>
      </c>
      <c r="E1035" s="1">
        <v>37.665249000000003</v>
      </c>
      <c r="F1035" s="1">
        <v>127.057892</v>
      </c>
      <c r="G1035" s="1" t="s">
        <v>2891</v>
      </c>
      <c r="H1035" s="1">
        <v>10</v>
      </c>
    </row>
    <row r="1036" spans="1:8" x14ac:dyDescent="0.4">
      <c r="A1036" s="1" t="s">
        <v>224</v>
      </c>
      <c r="B1036" s="1">
        <v>1690</v>
      </c>
      <c r="C1036" s="20" t="s">
        <v>2611</v>
      </c>
      <c r="D1036" s="1" t="s">
        <v>2612</v>
      </c>
      <c r="E1036" s="1">
        <v>37.657730000000001</v>
      </c>
      <c r="F1036" s="1">
        <v>127.05931099999999</v>
      </c>
      <c r="G1036" s="1" t="s">
        <v>2891</v>
      </c>
      <c r="H1036" s="1">
        <v>10</v>
      </c>
    </row>
    <row r="1037" spans="1:8" x14ac:dyDescent="0.4">
      <c r="A1037" s="1" t="s">
        <v>224</v>
      </c>
      <c r="B1037" s="1">
        <v>1691</v>
      </c>
      <c r="C1037" s="20" t="s">
        <v>2613</v>
      </c>
      <c r="D1037" s="1" t="s">
        <v>2614</v>
      </c>
      <c r="E1037" s="1">
        <v>37.660708999999997</v>
      </c>
      <c r="F1037" s="1">
        <v>127.065331</v>
      </c>
      <c r="G1037" s="1" t="s">
        <v>2891</v>
      </c>
      <c r="H1037" s="1">
        <v>10</v>
      </c>
    </row>
    <row r="1038" spans="1:8" x14ac:dyDescent="0.4">
      <c r="A1038" s="1" t="s">
        <v>224</v>
      </c>
      <c r="B1038" s="1">
        <v>1692</v>
      </c>
      <c r="C1038" s="20" t="s">
        <v>2605</v>
      </c>
      <c r="D1038" s="1" t="s">
        <v>2606</v>
      </c>
      <c r="E1038" s="1">
        <v>37.664188000000003</v>
      </c>
      <c r="F1038" s="1">
        <v>127.06601000000001</v>
      </c>
      <c r="G1038" s="1" t="s">
        <v>2895</v>
      </c>
      <c r="H1038" s="1">
        <v>10</v>
      </c>
    </row>
    <row r="1039" spans="1:8" x14ac:dyDescent="0.4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1">
        <v>42863.647222222222</v>
      </c>
      <c r="H1039" s="1">
        <v>10</v>
      </c>
    </row>
    <row r="1040" spans="1:8" x14ac:dyDescent="0.4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1">
        <v>42866.4612037037</v>
      </c>
      <c r="H1040" s="1">
        <v>15</v>
      </c>
    </row>
    <row r="1041" spans="1:8" x14ac:dyDescent="0.4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1">
        <v>42863.647731481484</v>
      </c>
      <c r="H1041" s="1">
        <v>8</v>
      </c>
    </row>
    <row r="1042" spans="1:8" x14ac:dyDescent="0.4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1">
        <v>42913.636238425926</v>
      </c>
      <c r="H1042" s="1">
        <v>10</v>
      </c>
    </row>
    <row r="1043" spans="1:8" x14ac:dyDescent="0.4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1">
        <v>42863.648356481484</v>
      </c>
      <c r="H1043" s="1">
        <v>15</v>
      </c>
    </row>
    <row r="1044" spans="1:8" x14ac:dyDescent="0.4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1">
        <v>42866.46234953704</v>
      </c>
      <c r="H1044" s="1">
        <v>8</v>
      </c>
    </row>
    <row r="1045" spans="1:8" x14ac:dyDescent="0.4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1">
        <v>42863.648900462962</v>
      </c>
      <c r="H1045" s="1">
        <v>15</v>
      </c>
    </row>
    <row r="1046" spans="1:8" x14ac:dyDescent="0.4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1">
        <v>43040.666666666664</v>
      </c>
      <c r="H1046" s="1">
        <v>10</v>
      </c>
    </row>
    <row r="1047" spans="1:8" x14ac:dyDescent="0.4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1">
        <v>43040.666666666664</v>
      </c>
      <c r="H1047" s="1">
        <v>10</v>
      </c>
    </row>
    <row r="1048" spans="1:8" x14ac:dyDescent="0.4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1">
        <v>43040.666666666664</v>
      </c>
      <c r="H1048" s="1">
        <v>20</v>
      </c>
    </row>
    <row r="1049" spans="1:8" x14ac:dyDescent="0.4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1">
        <v>43040.666666666664</v>
      </c>
      <c r="H1049" s="1">
        <v>10</v>
      </c>
    </row>
    <row r="1050" spans="1:8" x14ac:dyDescent="0.4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1">
        <v>43040.666666666664</v>
      </c>
      <c r="H1050" s="1">
        <v>15</v>
      </c>
    </row>
    <row r="1051" spans="1:8" x14ac:dyDescent="0.4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1">
        <v>43040.666666666664</v>
      </c>
      <c r="H1051" s="1">
        <v>10</v>
      </c>
    </row>
    <row r="1052" spans="1:8" x14ac:dyDescent="0.4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1">
        <v>43040.666666666664</v>
      </c>
      <c r="H1052" s="1">
        <v>20</v>
      </c>
    </row>
    <row r="1053" spans="1:8" x14ac:dyDescent="0.4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1">
        <v>43040.666666666664</v>
      </c>
      <c r="H1053" s="1">
        <v>12</v>
      </c>
    </row>
    <row r="1054" spans="1:8" x14ac:dyDescent="0.4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1">
        <v>43067.479618055557</v>
      </c>
      <c r="H1054" s="1">
        <v>15</v>
      </c>
    </row>
    <row r="1055" spans="1:8" x14ac:dyDescent="0.4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1">
        <v>43067.480023148149</v>
      </c>
      <c r="H1055" s="1">
        <v>10</v>
      </c>
    </row>
    <row r="1056" spans="1:8" x14ac:dyDescent="0.4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1">
        <v>43067.481192129628</v>
      </c>
      <c r="H1056" s="1">
        <v>10</v>
      </c>
    </row>
    <row r="1057" spans="1:8" x14ac:dyDescent="0.4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1">
        <v>43067.482245370367</v>
      </c>
      <c r="H1057" s="1">
        <v>8</v>
      </c>
    </row>
    <row r="1058" spans="1:8" x14ac:dyDescent="0.4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1">
        <v>43067.482916666668</v>
      </c>
      <c r="H1058" s="1">
        <v>15</v>
      </c>
    </row>
    <row r="1059" spans="1:8" x14ac:dyDescent="0.4">
      <c r="A1059" s="1" t="s">
        <v>251</v>
      </c>
      <c r="B1059" s="1">
        <v>1728</v>
      </c>
      <c r="C1059" s="20" t="s">
        <v>2436</v>
      </c>
      <c r="D1059" s="1" t="s">
        <v>2433</v>
      </c>
      <c r="E1059" s="1">
        <v>37.677666000000002</v>
      </c>
      <c r="F1059" s="1">
        <v>127.04624200000001</v>
      </c>
      <c r="G1059" s="1" t="s">
        <v>2998</v>
      </c>
      <c r="H1059" s="1">
        <v>15</v>
      </c>
    </row>
    <row r="1060" spans="1:8" x14ac:dyDescent="0.4">
      <c r="A1060" s="1" t="s">
        <v>251</v>
      </c>
      <c r="B1060" s="1">
        <v>1729</v>
      </c>
      <c r="C1060" s="20" t="s">
        <v>2585</v>
      </c>
      <c r="D1060" s="1" t="s">
        <v>2586</v>
      </c>
      <c r="E1060" s="1">
        <v>37.684010000000001</v>
      </c>
      <c r="F1060" s="1">
        <v>127.04579200000001</v>
      </c>
      <c r="G1060" s="1" t="s">
        <v>2983</v>
      </c>
      <c r="H1060" s="1">
        <v>10</v>
      </c>
    </row>
    <row r="1061" spans="1:8" x14ac:dyDescent="0.4">
      <c r="A1061" s="1" t="s">
        <v>251</v>
      </c>
      <c r="B1061" s="1">
        <v>1730</v>
      </c>
      <c r="C1061" s="20" t="s">
        <v>2587</v>
      </c>
      <c r="D1061" s="1" t="s">
        <v>2588</v>
      </c>
      <c r="E1061" s="1">
        <v>37.687592000000002</v>
      </c>
      <c r="F1061" s="1">
        <v>127.045502</v>
      </c>
      <c r="G1061" s="1" t="s">
        <v>2983</v>
      </c>
      <c r="H1061" s="1">
        <v>10</v>
      </c>
    </row>
    <row r="1062" spans="1:8" x14ac:dyDescent="0.4">
      <c r="A1062" s="1" t="s">
        <v>251</v>
      </c>
      <c r="B1062" s="1">
        <v>1731</v>
      </c>
      <c r="C1062" s="20" t="s">
        <v>2456</v>
      </c>
      <c r="D1062" s="1" t="s">
        <v>2589</v>
      </c>
      <c r="E1062" s="1">
        <v>37.6875</v>
      </c>
      <c r="F1062" s="1">
        <v>127.042557</v>
      </c>
      <c r="G1062" s="1" t="s">
        <v>2891</v>
      </c>
      <c r="H1062" s="1">
        <v>15</v>
      </c>
    </row>
    <row r="1063" spans="1:8" x14ac:dyDescent="0.4">
      <c r="A1063" s="1" t="s">
        <v>251</v>
      </c>
      <c r="B1063" s="1">
        <v>1732</v>
      </c>
      <c r="C1063" s="20" t="s">
        <v>2457</v>
      </c>
      <c r="D1063" s="1" t="s">
        <v>2590</v>
      </c>
      <c r="E1063" s="1">
        <v>37.667599000000003</v>
      </c>
      <c r="F1063" s="1">
        <v>127.04299899999999</v>
      </c>
      <c r="G1063" s="1" t="s">
        <v>2983</v>
      </c>
      <c r="H1063" s="1">
        <v>10</v>
      </c>
    </row>
    <row r="1064" spans="1:8" x14ac:dyDescent="0.4">
      <c r="A1064" s="1" t="s">
        <v>251</v>
      </c>
      <c r="B1064" s="1">
        <v>1733</v>
      </c>
      <c r="C1064" s="20" t="s">
        <v>2591</v>
      </c>
      <c r="D1064" s="1" t="s">
        <v>2592</v>
      </c>
      <c r="E1064" s="1">
        <v>37.662979</v>
      </c>
      <c r="F1064" s="1">
        <v>127.041939</v>
      </c>
      <c r="G1064" s="1" t="s">
        <v>2983</v>
      </c>
      <c r="H1064" s="1">
        <v>12</v>
      </c>
    </row>
    <row r="1065" spans="1:8" x14ac:dyDescent="0.4">
      <c r="A1065" s="1" t="s">
        <v>251</v>
      </c>
      <c r="B1065" s="1">
        <v>1734</v>
      </c>
      <c r="C1065" s="20" t="s">
        <v>2458</v>
      </c>
      <c r="D1065" s="1" t="s">
        <v>2593</v>
      </c>
      <c r="E1065" s="1">
        <v>37.658149999999999</v>
      </c>
      <c r="F1065" s="1">
        <v>127.032669</v>
      </c>
      <c r="G1065" s="1" t="s">
        <v>2983</v>
      </c>
      <c r="H1065" s="1">
        <v>10</v>
      </c>
    </row>
    <row r="1066" spans="1:8" x14ac:dyDescent="0.4">
      <c r="A1066" s="1" t="s">
        <v>251</v>
      </c>
      <c r="B1066" s="1">
        <v>1735</v>
      </c>
      <c r="C1066" s="20" t="s">
        <v>2459</v>
      </c>
      <c r="D1066" s="1" t="s">
        <v>2594</v>
      </c>
      <c r="E1066" s="1">
        <v>37.679119</v>
      </c>
      <c r="F1066" s="1">
        <v>127.044983</v>
      </c>
      <c r="G1066" s="1" t="s">
        <v>2983</v>
      </c>
      <c r="H1066" s="1">
        <v>13</v>
      </c>
    </row>
    <row r="1067" spans="1:8" x14ac:dyDescent="0.4">
      <c r="A1067" s="1" t="s">
        <v>251</v>
      </c>
      <c r="B1067" s="1">
        <v>1736</v>
      </c>
      <c r="C1067" s="20" t="s">
        <v>2460</v>
      </c>
      <c r="D1067" s="1" t="s">
        <v>2595</v>
      </c>
      <c r="E1067" s="1">
        <v>37.652240999999997</v>
      </c>
      <c r="F1067" s="1">
        <v>127.037064</v>
      </c>
      <c r="G1067" s="1" t="s">
        <v>2983</v>
      </c>
      <c r="H1067" s="1">
        <v>12</v>
      </c>
    </row>
    <row r="1068" spans="1:8" x14ac:dyDescent="0.4">
      <c r="A1068" s="1" t="s">
        <v>251</v>
      </c>
      <c r="B1068" s="1">
        <v>1737</v>
      </c>
      <c r="C1068" s="20" t="s">
        <v>2461</v>
      </c>
      <c r="D1068" s="1" t="s">
        <v>2596</v>
      </c>
      <c r="E1068" s="1">
        <v>37.639702</v>
      </c>
      <c r="F1068" s="1">
        <v>127.03883399999999</v>
      </c>
      <c r="G1068" s="1" t="s">
        <v>2983</v>
      </c>
      <c r="H1068" s="1">
        <v>8</v>
      </c>
    </row>
    <row r="1069" spans="1:8" x14ac:dyDescent="0.4">
      <c r="A1069" s="1" t="s">
        <v>251</v>
      </c>
      <c r="B1069" s="1">
        <v>1738</v>
      </c>
      <c r="C1069" s="20" t="s">
        <v>2462</v>
      </c>
      <c r="D1069" s="1" t="s">
        <v>2597</v>
      </c>
      <c r="E1069" s="1">
        <v>37.646309000000002</v>
      </c>
      <c r="F1069" s="1">
        <v>127.05274199999999</v>
      </c>
      <c r="G1069" s="1" t="s">
        <v>2895</v>
      </c>
      <c r="H1069" s="1">
        <v>10</v>
      </c>
    </row>
    <row r="1070" spans="1:8" x14ac:dyDescent="0.4">
      <c r="A1070" s="1" t="s">
        <v>251</v>
      </c>
      <c r="B1070" s="1">
        <v>1741</v>
      </c>
      <c r="C1070" s="20" t="s">
        <v>2598</v>
      </c>
      <c r="D1070" s="1" t="s">
        <v>2599</v>
      </c>
      <c r="E1070" s="1">
        <v>37.645198999999998</v>
      </c>
      <c r="F1070" s="1">
        <v>127.032982</v>
      </c>
      <c r="G1070" s="1" t="s">
        <v>2983</v>
      </c>
      <c r="H1070" s="1">
        <v>15</v>
      </c>
    </row>
    <row r="1071" spans="1:8" x14ac:dyDescent="0.4">
      <c r="A1071" s="1" t="s">
        <v>251</v>
      </c>
      <c r="B1071" s="1">
        <v>1742</v>
      </c>
      <c r="C1071" s="20" t="s">
        <v>2999</v>
      </c>
      <c r="D1071" s="1" t="s">
        <v>3000</v>
      </c>
      <c r="E1071" s="1">
        <v>37.648890999999999</v>
      </c>
      <c r="F1071" s="1">
        <v>127.02301799999999</v>
      </c>
      <c r="G1071" s="1" t="s">
        <v>2895</v>
      </c>
      <c r="H1071" s="1">
        <v>10</v>
      </c>
    </row>
    <row r="1072" spans="1:8" x14ac:dyDescent="0.4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1">
        <v>42863.654722222222</v>
      </c>
      <c r="H1072" s="1">
        <v>10</v>
      </c>
    </row>
    <row r="1073" spans="1:8" x14ac:dyDescent="0.4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1">
        <v>42863.655127314814</v>
      </c>
      <c r="H1073" s="1">
        <v>10</v>
      </c>
    </row>
    <row r="1074" spans="1:8" x14ac:dyDescent="0.4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1">
        <v>42863.655775462961</v>
      </c>
      <c r="H1074" s="1">
        <v>10</v>
      </c>
    </row>
    <row r="1075" spans="1:8" x14ac:dyDescent="0.4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1">
        <v>42863.656319444446</v>
      </c>
      <c r="H1075" s="1">
        <v>20</v>
      </c>
    </row>
    <row r="1076" spans="1:8" x14ac:dyDescent="0.4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1">
        <v>42863.656921296293</v>
      </c>
      <c r="H1076" s="1">
        <v>10</v>
      </c>
    </row>
    <row r="1077" spans="1:8" x14ac:dyDescent="0.4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1">
        <v>42863.65766203704</v>
      </c>
      <c r="H1077" s="1">
        <v>10</v>
      </c>
    </row>
    <row r="1078" spans="1:8" x14ac:dyDescent="0.4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1">
        <v>42863.659247685187</v>
      </c>
      <c r="H1078" s="1">
        <v>8</v>
      </c>
    </row>
    <row r="1079" spans="1:8" x14ac:dyDescent="0.4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1">
        <v>42863.660277777781</v>
      </c>
      <c r="H1079" s="1">
        <v>20</v>
      </c>
    </row>
    <row r="1080" spans="1:8" x14ac:dyDescent="0.4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1">
        <v>42865.601099537038</v>
      </c>
      <c r="H1080" s="1">
        <v>10</v>
      </c>
    </row>
    <row r="1081" spans="1:8" x14ac:dyDescent="0.4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1">
        <v>42863.661793981482</v>
      </c>
      <c r="H1081" s="1">
        <v>10</v>
      </c>
    </row>
    <row r="1082" spans="1:8" x14ac:dyDescent="0.4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1">
        <v>42863.663171296299</v>
      </c>
      <c r="H1082" s="1">
        <v>10</v>
      </c>
    </row>
    <row r="1083" spans="1:8" x14ac:dyDescent="0.4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1">
        <v>42863.664131944446</v>
      </c>
      <c r="H1083" s="1">
        <v>10</v>
      </c>
    </row>
    <row r="1084" spans="1:8" x14ac:dyDescent="0.4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1">
        <v>42863.664861111109</v>
      </c>
      <c r="H1084" s="1">
        <v>20</v>
      </c>
    </row>
    <row r="1085" spans="1:8" x14ac:dyDescent="0.4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1">
        <v>42863.665775462963</v>
      </c>
      <c r="H1085" s="1">
        <v>15</v>
      </c>
    </row>
    <row r="1086" spans="1:8" x14ac:dyDescent="0.4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1">
        <v>42863.667291666665</v>
      </c>
      <c r="H1086" s="1">
        <v>10</v>
      </c>
    </row>
    <row r="1087" spans="1:8" x14ac:dyDescent="0.4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1">
        <v>42863.669016203705</v>
      </c>
      <c r="H1087" s="1">
        <v>20</v>
      </c>
    </row>
    <row r="1088" spans="1:8" x14ac:dyDescent="0.4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1">
        <v>42866.464861111112</v>
      </c>
      <c r="H1088" s="1">
        <v>20</v>
      </c>
    </row>
    <row r="1089" spans="1:8" x14ac:dyDescent="0.4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1">
        <v>42863.669629629629</v>
      </c>
      <c r="H1089" s="1">
        <v>10</v>
      </c>
    </row>
    <row r="1090" spans="1:8" x14ac:dyDescent="0.4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1">
        <v>42863.670543981483</v>
      </c>
      <c r="H1090" s="1">
        <v>10</v>
      </c>
    </row>
    <row r="1091" spans="1:8" x14ac:dyDescent="0.4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1">
        <v>42863.671354166669</v>
      </c>
      <c r="H1091" s="1">
        <v>15</v>
      </c>
    </row>
    <row r="1092" spans="1:8" x14ac:dyDescent="0.4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1">
        <v>42863.672615740739</v>
      </c>
      <c r="H1092" s="1">
        <v>10</v>
      </c>
    </row>
    <row r="1093" spans="1:8" x14ac:dyDescent="0.4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1">
        <v>42863.673125000001</v>
      </c>
      <c r="H1093" s="1">
        <v>10</v>
      </c>
    </row>
    <row r="1094" spans="1:8" x14ac:dyDescent="0.4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1">
        <v>42863.674490740741</v>
      </c>
      <c r="H1094" s="1">
        <v>15</v>
      </c>
    </row>
    <row r="1095" spans="1:8" x14ac:dyDescent="0.4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1">
        <v>42863.67491898148</v>
      </c>
      <c r="H1095" s="1">
        <v>10</v>
      </c>
    </row>
    <row r="1096" spans="1:8" x14ac:dyDescent="0.4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1">
        <v>42866.465567129628</v>
      </c>
      <c r="H1096" s="1">
        <v>7</v>
      </c>
    </row>
    <row r="1097" spans="1:8" x14ac:dyDescent="0.4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1">
        <v>43040.666666666664</v>
      </c>
      <c r="H1097" s="1">
        <v>20</v>
      </c>
    </row>
    <row r="1098" spans="1:8" x14ac:dyDescent="0.4">
      <c r="A1098" s="1" t="s">
        <v>272</v>
      </c>
      <c r="B1098" s="1">
        <v>1840</v>
      </c>
      <c r="C1098" s="1" t="s">
        <v>3001</v>
      </c>
      <c r="D1098" s="1" t="s">
        <v>3002</v>
      </c>
      <c r="E1098" s="1">
        <v>37.475101000000002</v>
      </c>
      <c r="F1098" s="1">
        <v>126.888069</v>
      </c>
      <c r="G1098" s="11">
        <v>43040.666666666664</v>
      </c>
      <c r="H1098" s="1">
        <v>20</v>
      </c>
    </row>
    <row r="1099" spans="1:8" x14ac:dyDescent="0.4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1">
        <v>43040.666666666664</v>
      </c>
      <c r="H1099" s="1">
        <v>10</v>
      </c>
    </row>
    <row r="1100" spans="1:8" x14ac:dyDescent="0.4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1">
        <v>43040.666666666664</v>
      </c>
      <c r="H1100" s="1">
        <v>15</v>
      </c>
    </row>
    <row r="1101" spans="1:8" x14ac:dyDescent="0.4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1">
        <v>43040.666666666664</v>
      </c>
      <c r="H1101" s="1">
        <v>10</v>
      </c>
    </row>
    <row r="1102" spans="1:8" x14ac:dyDescent="0.4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1">
        <v>43040.666666666664</v>
      </c>
      <c r="H1102" s="1">
        <v>15</v>
      </c>
    </row>
    <row r="1103" spans="1:8" x14ac:dyDescent="0.4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1">
        <v>43040.666666666664</v>
      </c>
      <c r="H1103" s="1">
        <v>15</v>
      </c>
    </row>
    <row r="1104" spans="1:8" x14ac:dyDescent="0.4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1">
        <v>43040.666666666664</v>
      </c>
      <c r="H1104" s="1">
        <v>10</v>
      </c>
    </row>
    <row r="1105" spans="1:8" x14ac:dyDescent="0.4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1">
        <v>43040.666666666664</v>
      </c>
      <c r="H1105" s="1">
        <v>10</v>
      </c>
    </row>
    <row r="1106" spans="1:8" x14ac:dyDescent="0.4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1">
        <v>43067.446539351855</v>
      </c>
      <c r="H1106" s="1">
        <v>10</v>
      </c>
    </row>
    <row r="1107" spans="1:8" x14ac:dyDescent="0.4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1">
        <v>43067.447337962964</v>
      </c>
      <c r="H1107" s="1">
        <v>10</v>
      </c>
    </row>
    <row r="1108" spans="1:8" x14ac:dyDescent="0.4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1">
        <v>43157.48773148148</v>
      </c>
      <c r="H1108" s="1">
        <v>10</v>
      </c>
    </row>
    <row r="1109" spans="1:8" x14ac:dyDescent="0.4">
      <c r="A1109" s="1" t="s">
        <v>272</v>
      </c>
      <c r="B1109" s="1">
        <v>1852</v>
      </c>
      <c r="C1109" s="20" t="s">
        <v>2498</v>
      </c>
      <c r="D1109" s="1" t="s">
        <v>2702</v>
      </c>
      <c r="E1109" s="1">
        <v>37.451771000000001</v>
      </c>
      <c r="F1109" s="1">
        <v>126.913399</v>
      </c>
      <c r="G1109" s="1" t="s">
        <v>2937</v>
      </c>
      <c r="H1109" s="1">
        <v>10</v>
      </c>
    </row>
    <row r="1110" spans="1:8" x14ac:dyDescent="0.4">
      <c r="A1110" s="1" t="s">
        <v>272</v>
      </c>
      <c r="B1110" s="1">
        <v>1853</v>
      </c>
      <c r="C1110" s="20" t="s">
        <v>2499</v>
      </c>
      <c r="D1110" s="1" t="s">
        <v>2703</v>
      </c>
      <c r="E1110" s="1">
        <v>37.472481000000002</v>
      </c>
      <c r="F1110" s="1">
        <v>126.895866</v>
      </c>
      <c r="G1110" s="1" t="s">
        <v>2937</v>
      </c>
      <c r="H1110" s="1">
        <v>10</v>
      </c>
    </row>
    <row r="1111" spans="1:8" x14ac:dyDescent="0.4">
      <c r="A1111" s="1" t="s">
        <v>272</v>
      </c>
      <c r="B1111" s="1">
        <v>1854</v>
      </c>
      <c r="C1111" s="20" t="s">
        <v>2500</v>
      </c>
      <c r="D1111" s="1" t="s">
        <v>2704</v>
      </c>
      <c r="E1111" s="1">
        <v>37.478180000000002</v>
      </c>
      <c r="F1111" s="1">
        <v>126.897408</v>
      </c>
      <c r="G1111" s="1" t="s">
        <v>3003</v>
      </c>
      <c r="H1111" s="1">
        <v>10</v>
      </c>
    </row>
    <row r="1112" spans="1:8" x14ac:dyDescent="0.4">
      <c r="A1112" s="1" t="s">
        <v>272</v>
      </c>
      <c r="B1112" s="1">
        <v>1855</v>
      </c>
      <c r="C1112" s="20" t="s">
        <v>2501</v>
      </c>
      <c r="D1112" s="1" t="s">
        <v>2705</v>
      </c>
      <c r="E1112" s="1">
        <v>37.451321</v>
      </c>
      <c r="F1112" s="1">
        <v>126.897621</v>
      </c>
      <c r="G1112" s="1" t="s">
        <v>3003</v>
      </c>
      <c r="H1112" s="1">
        <v>10</v>
      </c>
    </row>
    <row r="1113" spans="1:8" x14ac:dyDescent="0.4">
      <c r="A1113" s="1" t="s">
        <v>272</v>
      </c>
      <c r="B1113" s="1">
        <v>1856</v>
      </c>
      <c r="C1113" s="20" t="s">
        <v>2502</v>
      </c>
      <c r="D1113" s="1" t="s">
        <v>2706</v>
      </c>
      <c r="E1113" s="1">
        <v>37.478408999999999</v>
      </c>
      <c r="F1113" s="1">
        <v>126.907372</v>
      </c>
      <c r="G1113" s="1" t="s">
        <v>3004</v>
      </c>
      <c r="H1113" s="1">
        <v>10</v>
      </c>
    </row>
    <row r="1114" spans="1:8" x14ac:dyDescent="0.4">
      <c r="A1114" s="1" t="s">
        <v>272</v>
      </c>
      <c r="B1114" s="1">
        <v>1857</v>
      </c>
      <c r="C1114" s="20" t="s">
        <v>2503</v>
      </c>
      <c r="D1114" s="1" t="s">
        <v>2707</v>
      </c>
      <c r="E1114" s="1">
        <v>37.460560000000001</v>
      </c>
      <c r="F1114" s="1">
        <v>126.88709299999999</v>
      </c>
      <c r="G1114" s="1" t="s">
        <v>3004</v>
      </c>
      <c r="H1114" s="1">
        <v>15</v>
      </c>
    </row>
    <row r="1115" spans="1:8" x14ac:dyDescent="0.4">
      <c r="A1115" s="1" t="s">
        <v>272</v>
      </c>
      <c r="B1115" s="1">
        <v>1858</v>
      </c>
      <c r="C1115" s="20" t="s">
        <v>2708</v>
      </c>
      <c r="D1115" s="1" t="s">
        <v>2709</v>
      </c>
      <c r="E1115" s="1">
        <v>37.437271000000003</v>
      </c>
      <c r="F1115" s="1">
        <v>126.902687</v>
      </c>
      <c r="G1115" s="1" t="s">
        <v>2937</v>
      </c>
      <c r="H1115" s="1">
        <v>10</v>
      </c>
    </row>
    <row r="1116" spans="1:8" x14ac:dyDescent="0.4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1">
        <v>42866.468657407408</v>
      </c>
      <c r="H1116" s="1">
        <v>10</v>
      </c>
    </row>
    <row r="1117" spans="1:8" x14ac:dyDescent="0.4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1">
        <v>42866.469097222223</v>
      </c>
      <c r="H1117" s="1">
        <v>10</v>
      </c>
    </row>
    <row r="1118" spans="1:8" x14ac:dyDescent="0.4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1">
        <v>42866.469733796293</v>
      </c>
      <c r="H1118" s="1">
        <v>20</v>
      </c>
    </row>
    <row r="1119" spans="1:8" x14ac:dyDescent="0.4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1">
        <v>42866.470578703702</v>
      </c>
      <c r="H1119" s="1">
        <v>12</v>
      </c>
    </row>
    <row r="1120" spans="1:8" x14ac:dyDescent="0.4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1">
        <v>42866.471331018518</v>
      </c>
      <c r="H1120" s="1">
        <v>10</v>
      </c>
    </row>
    <row r="1121" spans="1:8" x14ac:dyDescent="0.4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1">
        <v>42866.471979166665</v>
      </c>
      <c r="H1121" s="1">
        <v>5</v>
      </c>
    </row>
    <row r="1122" spans="1:8" x14ac:dyDescent="0.4">
      <c r="A1122" s="1" t="s">
        <v>420</v>
      </c>
      <c r="B1122" s="1">
        <v>1911</v>
      </c>
      <c r="C1122" s="1" t="s">
        <v>3005</v>
      </c>
      <c r="D1122" s="1" t="s">
        <v>1819</v>
      </c>
      <c r="E1122" s="1">
        <v>37.484940000000002</v>
      </c>
      <c r="F1122" s="1">
        <v>126.901321</v>
      </c>
      <c r="G1122" s="11">
        <v>42866.47247685185</v>
      </c>
      <c r="H1122" s="1">
        <v>10</v>
      </c>
    </row>
    <row r="1123" spans="1:8" x14ac:dyDescent="0.4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1">
        <v>42866.473229166666</v>
      </c>
      <c r="H1123" s="1">
        <v>10</v>
      </c>
    </row>
    <row r="1124" spans="1:8" x14ac:dyDescent="0.4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1">
        <v>42866.47384259259</v>
      </c>
      <c r="H1124" s="1">
        <v>10</v>
      </c>
    </row>
    <row r="1125" spans="1:8" x14ac:dyDescent="0.4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1">
        <v>42913.637523148151</v>
      </c>
      <c r="H1125" s="1">
        <v>10</v>
      </c>
    </row>
    <row r="1126" spans="1:8" x14ac:dyDescent="0.4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1">
        <v>42866.474386574075</v>
      </c>
      <c r="H1126" s="1">
        <v>10</v>
      </c>
    </row>
    <row r="1127" spans="1:8" x14ac:dyDescent="0.4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1">
        <v>42866.47550925926</v>
      </c>
      <c r="H1127" s="1">
        <v>10</v>
      </c>
    </row>
    <row r="1128" spans="1:8" x14ac:dyDescent="0.4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1">
        <v>42866.476076388892</v>
      </c>
      <c r="H1128" s="1">
        <v>10</v>
      </c>
    </row>
    <row r="1129" spans="1:8" x14ac:dyDescent="0.4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1">
        <v>42913.638368055559</v>
      </c>
      <c r="H1129" s="1">
        <v>20</v>
      </c>
    </row>
    <row r="1130" spans="1:8" x14ac:dyDescent="0.4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1">
        <v>42866.477175925924</v>
      </c>
      <c r="H1130" s="1">
        <v>10</v>
      </c>
    </row>
    <row r="1131" spans="1:8" x14ac:dyDescent="0.4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1">
        <v>42866.477673611109</v>
      </c>
      <c r="H1131" s="1">
        <v>10</v>
      </c>
    </row>
    <row r="1132" spans="1:8" x14ac:dyDescent="0.4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1">
        <v>42866.478171296294</v>
      </c>
      <c r="H1132" s="1">
        <v>7</v>
      </c>
    </row>
    <row r="1133" spans="1:8" x14ac:dyDescent="0.4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1">
        <v>42913.638888888891</v>
      </c>
      <c r="H1133" s="1">
        <v>10</v>
      </c>
    </row>
    <row r="1134" spans="1:8" x14ac:dyDescent="0.4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1">
        <v>42866.478750000002</v>
      </c>
      <c r="H1134" s="1">
        <v>10</v>
      </c>
    </row>
    <row r="1135" spans="1:8" x14ac:dyDescent="0.4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1">
        <v>42908.563067129631</v>
      </c>
      <c r="H1135" s="1">
        <v>10</v>
      </c>
    </row>
    <row r="1136" spans="1:8" x14ac:dyDescent="0.4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1">
        <v>42866.47929398148</v>
      </c>
      <c r="H1136" s="1">
        <v>15</v>
      </c>
    </row>
    <row r="1137" spans="1:8" x14ac:dyDescent="0.4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1">
        <v>42908.565891203703</v>
      </c>
      <c r="H1137" s="1">
        <v>10</v>
      </c>
    </row>
    <row r="1138" spans="1:8" x14ac:dyDescent="0.4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1">
        <v>42908.566550925927</v>
      </c>
      <c r="H1138" s="1">
        <v>10</v>
      </c>
    </row>
    <row r="1139" spans="1:8" x14ac:dyDescent="0.4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1">
        <v>42908.568935185183</v>
      </c>
      <c r="H1139" s="1">
        <v>10</v>
      </c>
    </row>
    <row r="1140" spans="1:8" x14ac:dyDescent="0.4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1">
        <v>42908.569699074076</v>
      </c>
      <c r="H1140" s="1">
        <v>20</v>
      </c>
    </row>
    <row r="1141" spans="1:8" x14ac:dyDescent="0.4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1">
        <v>42908.570509259262</v>
      </c>
      <c r="H1141" s="1">
        <v>15</v>
      </c>
    </row>
    <row r="1142" spans="1:8" x14ac:dyDescent="0.4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1">
        <v>42908.570972222224</v>
      </c>
      <c r="H1142" s="1">
        <v>20</v>
      </c>
    </row>
    <row r="1143" spans="1:8" x14ac:dyDescent="0.4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1">
        <v>42943.708668981482</v>
      </c>
      <c r="H1143" s="1">
        <v>10</v>
      </c>
    </row>
    <row r="1144" spans="1:8" x14ac:dyDescent="0.4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1">
        <v>43052.39806712963</v>
      </c>
      <c r="H1144" s="1">
        <v>10</v>
      </c>
    </row>
    <row r="1145" spans="1:8" x14ac:dyDescent="0.4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1">
        <v>43052.3987037037</v>
      </c>
      <c r="H1145" s="1">
        <v>15</v>
      </c>
    </row>
    <row r="1146" spans="1:8" x14ac:dyDescent="0.4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1">
        <v>43052.399155092593</v>
      </c>
      <c r="H1146" s="1">
        <v>10</v>
      </c>
    </row>
    <row r="1147" spans="1:8" x14ac:dyDescent="0.4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1">
        <v>43052.399571759262</v>
      </c>
      <c r="H1147" s="1">
        <v>10</v>
      </c>
    </row>
    <row r="1148" spans="1:8" x14ac:dyDescent="0.4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1">
        <v>43052.4</v>
      </c>
      <c r="H1148" s="1">
        <v>10</v>
      </c>
    </row>
    <row r="1149" spans="1:8" x14ac:dyDescent="0.4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1">
        <v>43052.400925925926</v>
      </c>
      <c r="H1149" s="1">
        <v>15</v>
      </c>
    </row>
    <row r="1150" spans="1:8" x14ac:dyDescent="0.4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1">
        <v>43052.401423611111</v>
      </c>
      <c r="H1150" s="1">
        <v>15</v>
      </c>
    </row>
    <row r="1151" spans="1:8" x14ac:dyDescent="0.4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1">
        <v>43052.402673611112</v>
      </c>
      <c r="H1151" s="1">
        <v>10</v>
      </c>
    </row>
    <row r="1152" spans="1:8" x14ac:dyDescent="0.4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1">
        <v>43052.403784722221</v>
      </c>
      <c r="H1152" s="1">
        <v>15</v>
      </c>
    </row>
    <row r="1153" spans="1:8" x14ac:dyDescent="0.4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1">
        <v>43052.405624999999</v>
      </c>
      <c r="H1153" s="1">
        <v>10</v>
      </c>
    </row>
    <row r="1154" spans="1:8" x14ac:dyDescent="0.4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1">
        <v>43052.406354166669</v>
      </c>
      <c r="H1154" s="1">
        <v>10</v>
      </c>
    </row>
    <row r="1155" spans="1:8" x14ac:dyDescent="0.4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1">
        <v>43052.407083333332</v>
      </c>
      <c r="H1155" s="1">
        <v>12</v>
      </c>
    </row>
    <row r="1156" spans="1:8" x14ac:dyDescent="0.4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1">
        <v>43052.40829861111</v>
      </c>
      <c r="H1156" s="1">
        <v>10</v>
      </c>
    </row>
    <row r="1157" spans="1:8" x14ac:dyDescent="0.4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1">
        <v>43052.409618055557</v>
      </c>
      <c r="H1157" s="1">
        <v>10</v>
      </c>
    </row>
    <row r="1158" spans="1:8" x14ac:dyDescent="0.4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1">
        <v>43052.410891203705</v>
      </c>
      <c r="H1158" s="1">
        <v>10</v>
      </c>
    </row>
    <row r="1159" spans="1:8" x14ac:dyDescent="0.4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1">
        <v>43052.411458333336</v>
      </c>
      <c r="H1159" s="1">
        <v>10</v>
      </c>
    </row>
    <row r="1160" spans="1:8" x14ac:dyDescent="0.4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1">
        <v>43052.412303240744</v>
      </c>
      <c r="H1160" s="1">
        <v>10</v>
      </c>
    </row>
    <row r="1161" spans="1:8" x14ac:dyDescent="0.4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1">
        <v>43052.413136574076</v>
      </c>
      <c r="H1161" s="1">
        <v>10</v>
      </c>
    </row>
    <row r="1162" spans="1:8" x14ac:dyDescent="0.4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1">
        <v>43052.413912037038</v>
      </c>
      <c r="H1162" s="1">
        <v>15</v>
      </c>
    </row>
    <row r="1163" spans="1:8" x14ac:dyDescent="0.4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1">
        <v>43052.414699074077</v>
      </c>
      <c r="H1163" s="1">
        <v>10</v>
      </c>
    </row>
    <row r="1164" spans="1:8" x14ac:dyDescent="0.4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1">
        <v>43052.415717592594</v>
      </c>
      <c r="H1164" s="1">
        <v>10</v>
      </c>
    </row>
    <row r="1165" spans="1:8" s="2" customFormat="1" x14ac:dyDescent="0.4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1">
        <v>43067.445104166669</v>
      </c>
      <c r="H1165" s="1">
        <v>10</v>
      </c>
    </row>
    <row r="1166" spans="1:8" x14ac:dyDescent="0.4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1">
        <v>43067.445706018516</v>
      </c>
      <c r="H1166" s="1">
        <v>10</v>
      </c>
    </row>
    <row r="1167" spans="1:8" x14ac:dyDescent="0.4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1">
        <v>43067.446111111109</v>
      </c>
      <c r="H1167" s="1">
        <v>20</v>
      </c>
    </row>
    <row r="1168" spans="1:8" x14ac:dyDescent="0.4">
      <c r="A1168" s="1" t="s">
        <v>420</v>
      </c>
      <c r="B1168" s="1">
        <v>1986</v>
      </c>
      <c r="C1168" s="20" t="s">
        <v>2691</v>
      </c>
      <c r="D1168" s="1" t="s">
        <v>2692</v>
      </c>
      <c r="E1168" s="1">
        <v>37.484859</v>
      </c>
      <c r="F1168" s="1">
        <v>126.89518700000001</v>
      </c>
      <c r="G1168" s="1" t="s">
        <v>2877</v>
      </c>
      <c r="H1168" s="1">
        <v>15</v>
      </c>
    </row>
    <row r="1169" spans="1:8" x14ac:dyDescent="0.4">
      <c r="A1169" s="1" t="s">
        <v>420</v>
      </c>
      <c r="B1169" s="1">
        <v>1987</v>
      </c>
      <c r="C1169" s="20" t="s">
        <v>2693</v>
      </c>
      <c r="D1169" s="1" t="s">
        <v>2694</v>
      </c>
      <c r="E1169" s="1">
        <v>37.490341000000001</v>
      </c>
      <c r="F1169" s="1">
        <v>126.86093099999999</v>
      </c>
      <c r="G1169" s="1" t="s">
        <v>2937</v>
      </c>
      <c r="H1169" s="1">
        <v>15</v>
      </c>
    </row>
    <row r="1170" spans="1:8" x14ac:dyDescent="0.4">
      <c r="A1170" s="1" t="s">
        <v>420</v>
      </c>
      <c r="B1170" s="1">
        <v>1988</v>
      </c>
      <c r="C1170" s="20" t="s">
        <v>2494</v>
      </c>
      <c r="D1170" s="1" t="s">
        <v>2695</v>
      </c>
      <c r="E1170" s="1">
        <v>37.506050000000002</v>
      </c>
      <c r="F1170" s="1">
        <v>126.860786</v>
      </c>
      <c r="G1170" s="1" t="s">
        <v>3006</v>
      </c>
      <c r="H1170" s="1">
        <v>20</v>
      </c>
    </row>
    <row r="1171" spans="1:8" x14ac:dyDescent="0.4">
      <c r="A1171" s="1" t="s">
        <v>420</v>
      </c>
      <c r="B1171" s="1">
        <v>1991</v>
      </c>
      <c r="C1171" s="20" t="s">
        <v>2696</v>
      </c>
      <c r="D1171" s="1" t="s">
        <v>2697</v>
      </c>
      <c r="E1171" s="1">
        <v>37.496760999999999</v>
      </c>
      <c r="F1171" s="1">
        <v>126.84496300000001</v>
      </c>
      <c r="G1171" s="1" t="s">
        <v>3006</v>
      </c>
      <c r="H1171" s="1">
        <v>10</v>
      </c>
    </row>
    <row r="1172" spans="1:8" x14ac:dyDescent="0.4">
      <c r="A1172" s="1" t="s">
        <v>420</v>
      </c>
      <c r="B1172" s="1">
        <v>1992</v>
      </c>
      <c r="C1172" s="20" t="s">
        <v>2495</v>
      </c>
      <c r="D1172" s="1" t="s">
        <v>2698</v>
      </c>
      <c r="E1172" s="1">
        <v>37.491798000000003</v>
      </c>
      <c r="F1172" s="1">
        <v>126.83242</v>
      </c>
      <c r="G1172" s="1" t="s">
        <v>3007</v>
      </c>
      <c r="H1172" s="1">
        <v>19</v>
      </c>
    </row>
    <row r="1173" spans="1:8" x14ac:dyDescent="0.4">
      <c r="A1173" s="1" t="s">
        <v>420</v>
      </c>
      <c r="B1173" s="1">
        <v>1993</v>
      </c>
      <c r="C1173" s="20" t="s">
        <v>2496</v>
      </c>
      <c r="D1173" s="1" t="s">
        <v>2699</v>
      </c>
      <c r="E1173" s="1">
        <v>37.489379999999997</v>
      </c>
      <c r="F1173" s="1">
        <v>126.834198</v>
      </c>
      <c r="G1173" s="1" t="s">
        <v>3006</v>
      </c>
      <c r="H1173" s="1">
        <v>10</v>
      </c>
    </row>
    <row r="1174" spans="1:8" x14ac:dyDescent="0.4">
      <c r="A1174" s="1" t="s">
        <v>420</v>
      </c>
      <c r="B1174" s="1">
        <v>1994</v>
      </c>
      <c r="C1174" s="20" t="s">
        <v>2497</v>
      </c>
      <c r="D1174" s="1" t="s">
        <v>2700</v>
      </c>
      <c r="E1174" s="1">
        <v>37.496997999999998</v>
      </c>
      <c r="F1174" s="1">
        <v>126.87178</v>
      </c>
      <c r="G1174" s="1" t="s">
        <v>3006</v>
      </c>
      <c r="H1174" s="1">
        <v>10</v>
      </c>
    </row>
    <row r="1175" spans="1:8" x14ac:dyDescent="0.4">
      <c r="A1175" s="1" t="s">
        <v>420</v>
      </c>
      <c r="B1175" s="1">
        <v>1996</v>
      </c>
      <c r="C1175" s="20" t="s">
        <v>2434</v>
      </c>
      <c r="D1175" s="1" t="s">
        <v>2701</v>
      </c>
      <c r="E1175" s="1">
        <v>37.495398999999999</v>
      </c>
      <c r="F1175" s="1">
        <v>126.87101</v>
      </c>
      <c r="G1175" s="1" t="s">
        <v>3008</v>
      </c>
      <c r="H1175" s="1">
        <v>20</v>
      </c>
    </row>
    <row r="1176" spans="1:8" x14ac:dyDescent="0.4">
      <c r="A1176" s="1" t="s">
        <v>420</v>
      </c>
      <c r="B1176" s="1">
        <v>1998</v>
      </c>
      <c r="C1176" s="20" t="s">
        <v>3009</v>
      </c>
      <c r="D1176" s="1" t="s">
        <v>3010</v>
      </c>
      <c r="E1176" s="1">
        <v>37.498569000000003</v>
      </c>
      <c r="F1176" s="1">
        <v>126.871521</v>
      </c>
      <c r="G1176" s="1" t="s">
        <v>2973</v>
      </c>
      <c r="H1176" s="1">
        <v>8</v>
      </c>
    </row>
    <row r="1177" spans="1:8" x14ac:dyDescent="0.4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1">
        <v>42867.45585648148</v>
      </c>
      <c r="H1177" s="1">
        <v>20</v>
      </c>
    </row>
    <row r="1178" spans="1:8" x14ac:dyDescent="0.4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1">
        <v>42908.574652777781</v>
      </c>
      <c r="H1178" s="1">
        <v>10</v>
      </c>
    </row>
    <row r="1179" spans="1:8" x14ac:dyDescent="0.4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1">
        <v>42867.457083333335</v>
      </c>
      <c r="H1179" s="1">
        <v>20</v>
      </c>
    </row>
    <row r="1180" spans="1:8" x14ac:dyDescent="0.4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1">
        <v>42867.457835648151</v>
      </c>
      <c r="H1180" s="1">
        <v>10</v>
      </c>
    </row>
    <row r="1181" spans="1:8" x14ac:dyDescent="0.4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1">
        <v>42881.415972222225</v>
      </c>
      <c r="H1181" s="1">
        <v>10</v>
      </c>
    </row>
    <row r="1182" spans="1:8" x14ac:dyDescent="0.4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1">
        <v>42881.416597222225</v>
      </c>
      <c r="H1182" s="1">
        <v>10</v>
      </c>
    </row>
    <row r="1183" spans="1:8" x14ac:dyDescent="0.4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1">
        <v>42867.458368055559</v>
      </c>
      <c r="H1183" s="1">
        <v>30</v>
      </c>
    </row>
    <row r="1184" spans="1:8" x14ac:dyDescent="0.4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1">
        <v>42881.417847222219</v>
      </c>
      <c r="H1184" s="1">
        <v>10</v>
      </c>
    </row>
    <row r="1185" spans="1:8" x14ac:dyDescent="0.4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1">
        <v>42867.45884259259</v>
      </c>
      <c r="H1185" s="1">
        <v>10</v>
      </c>
    </row>
    <row r="1186" spans="1:8" x14ac:dyDescent="0.4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1">
        <v>42867.459780092591</v>
      </c>
      <c r="H1186" s="1">
        <v>10</v>
      </c>
    </row>
    <row r="1187" spans="1:8" x14ac:dyDescent="0.4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1">
        <v>42867.46020833333</v>
      </c>
      <c r="H1187" s="1">
        <v>10</v>
      </c>
    </row>
    <row r="1188" spans="1:8" x14ac:dyDescent="0.4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1">
        <v>42867.460625</v>
      </c>
      <c r="H1188" s="1">
        <v>15</v>
      </c>
    </row>
    <row r="1189" spans="1:8" x14ac:dyDescent="0.4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1">
        <v>42921.493981481479</v>
      </c>
      <c r="H1189" s="1">
        <v>10</v>
      </c>
    </row>
    <row r="1190" spans="1:8" x14ac:dyDescent="0.4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1">
        <v>42867.461261574077</v>
      </c>
      <c r="H1190" s="1">
        <v>15</v>
      </c>
    </row>
    <row r="1191" spans="1:8" x14ac:dyDescent="0.4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1">
        <v>42913.6408912037</v>
      </c>
      <c r="H1191" s="1">
        <v>10</v>
      </c>
    </row>
    <row r="1192" spans="1:8" x14ac:dyDescent="0.4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1">
        <v>42881.418310185189</v>
      </c>
      <c r="H1192" s="1">
        <v>10</v>
      </c>
    </row>
    <row r="1193" spans="1:8" x14ac:dyDescent="0.4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1">
        <v>42913.641446759262</v>
      </c>
      <c r="H1193" s="1">
        <v>20</v>
      </c>
    </row>
    <row r="1194" spans="1:8" x14ac:dyDescent="0.4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1">
        <v>42867.462847222225</v>
      </c>
      <c r="H1194" s="1">
        <v>20</v>
      </c>
    </row>
    <row r="1195" spans="1:8" x14ac:dyDescent="0.4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1">
        <v>42867.463356481479</v>
      </c>
      <c r="H1195" s="1">
        <v>20</v>
      </c>
    </row>
    <row r="1196" spans="1:8" x14ac:dyDescent="0.4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1">
        <v>42867.464050925926</v>
      </c>
      <c r="H1196" s="1">
        <v>10</v>
      </c>
    </row>
    <row r="1197" spans="1:8" x14ac:dyDescent="0.4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1">
        <v>42867.464930555558</v>
      </c>
      <c r="H1197" s="1">
        <v>10</v>
      </c>
    </row>
    <row r="1198" spans="1:8" x14ac:dyDescent="0.4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1">
        <v>42881.419942129629</v>
      </c>
      <c r="H1198" s="1">
        <v>10</v>
      </c>
    </row>
    <row r="1199" spans="1:8" x14ac:dyDescent="0.4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1">
        <v>42881.420636574076</v>
      </c>
      <c r="H1199" s="1">
        <v>10</v>
      </c>
    </row>
    <row r="1200" spans="1:8" x14ac:dyDescent="0.4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1">
        <v>42867.467673611114</v>
      </c>
      <c r="H1200" s="1">
        <v>10</v>
      </c>
    </row>
    <row r="1201" spans="1:8" x14ac:dyDescent="0.4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1">
        <v>42867.474710648145</v>
      </c>
      <c r="H1201" s="1">
        <v>10</v>
      </c>
    </row>
    <row r="1202" spans="1:8" x14ac:dyDescent="0.4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1">
        <v>42881.421099537038</v>
      </c>
      <c r="H1202" s="1">
        <v>10</v>
      </c>
    </row>
    <row r="1203" spans="1:8" x14ac:dyDescent="0.4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1">
        <v>42867.475162037037</v>
      </c>
      <c r="H1203" s="1">
        <v>10</v>
      </c>
    </row>
    <row r="1204" spans="1:8" x14ac:dyDescent="0.4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1">
        <v>43040.666666666664</v>
      </c>
      <c r="H1204" s="1">
        <v>10</v>
      </c>
    </row>
    <row r="1205" spans="1:8" x14ac:dyDescent="0.4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1">
        <v>43040.666666666664</v>
      </c>
      <c r="H1205" s="1">
        <v>10</v>
      </c>
    </row>
    <row r="1206" spans="1:8" s="2" customFormat="1" x14ac:dyDescent="0.4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1">
        <v>43040.666666666664</v>
      </c>
      <c r="H1206" s="1">
        <v>10</v>
      </c>
    </row>
    <row r="1207" spans="1:8" x14ac:dyDescent="0.4">
      <c r="A1207" s="1" t="s">
        <v>3011</v>
      </c>
      <c r="B1207" s="1">
        <v>2061</v>
      </c>
      <c r="C1207" s="20" t="s">
        <v>3012</v>
      </c>
      <c r="D1207" s="1" t="s">
        <v>3013</v>
      </c>
      <c r="E1207" s="1">
        <v>37.505927999999997</v>
      </c>
      <c r="F1207" s="1">
        <v>126.96923099999999</v>
      </c>
      <c r="G1207" s="1" t="s">
        <v>3014</v>
      </c>
      <c r="H1207" s="1">
        <v>10</v>
      </c>
    </row>
    <row r="1208" spans="1:8" x14ac:dyDescent="0.4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1">
        <v>43040.666666666664</v>
      </c>
      <c r="H1208" s="1">
        <v>10</v>
      </c>
    </row>
    <row r="1209" spans="1:8" x14ac:dyDescent="0.4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1">
        <v>43091.609131944446</v>
      </c>
      <c r="H1209" s="1">
        <v>15</v>
      </c>
    </row>
    <row r="1210" spans="1:8" x14ac:dyDescent="0.4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1">
        <v>43091.609537037039</v>
      </c>
      <c r="H1210" s="1">
        <v>10</v>
      </c>
    </row>
    <row r="1211" spans="1:8" x14ac:dyDescent="0.4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1">
        <v>43091.610150462962</v>
      </c>
      <c r="H1211" s="1">
        <v>15</v>
      </c>
    </row>
    <row r="1212" spans="1:8" x14ac:dyDescent="0.4">
      <c r="A1212" s="1" t="s">
        <v>289</v>
      </c>
      <c r="B1212" s="1">
        <v>2066</v>
      </c>
      <c r="C1212" s="20" t="s">
        <v>2734</v>
      </c>
      <c r="D1212" s="1" t="s">
        <v>2735</v>
      </c>
      <c r="E1212" s="1">
        <v>37.489398999999999</v>
      </c>
      <c r="F1212" s="1">
        <v>126.907112</v>
      </c>
      <c r="G1212" s="1" t="s">
        <v>2865</v>
      </c>
      <c r="H1212" s="1">
        <v>10</v>
      </c>
    </row>
    <row r="1213" spans="1:8" x14ac:dyDescent="0.4">
      <c r="A1213" s="1" t="s">
        <v>289</v>
      </c>
      <c r="B1213" s="1">
        <v>2067</v>
      </c>
      <c r="C1213" s="20" t="s">
        <v>2736</v>
      </c>
      <c r="D1213" s="1" t="s">
        <v>2737</v>
      </c>
      <c r="E1213" s="1">
        <v>37.497669000000002</v>
      </c>
      <c r="F1213" s="1">
        <v>126.91986799999999</v>
      </c>
      <c r="G1213" s="1" t="s">
        <v>3015</v>
      </c>
      <c r="H1213" s="1">
        <v>10</v>
      </c>
    </row>
    <row r="1214" spans="1:8" x14ac:dyDescent="0.4">
      <c r="A1214" s="1" t="s">
        <v>289</v>
      </c>
      <c r="B1214" s="1">
        <v>2068</v>
      </c>
      <c r="C1214" s="20" t="s">
        <v>2506</v>
      </c>
      <c r="D1214" s="1" t="s">
        <v>2738</v>
      </c>
      <c r="E1214" s="1">
        <v>37.488159000000003</v>
      </c>
      <c r="F1214" s="1">
        <v>126.966476</v>
      </c>
      <c r="G1214" s="1" t="s">
        <v>3015</v>
      </c>
      <c r="H1214" s="1">
        <v>12</v>
      </c>
    </row>
    <row r="1215" spans="1:8" x14ac:dyDescent="0.4">
      <c r="A1215" s="1" t="s">
        <v>289</v>
      </c>
      <c r="B1215" s="1">
        <v>2069</v>
      </c>
      <c r="C1215" s="20" t="s">
        <v>2739</v>
      </c>
      <c r="D1215" s="1" t="s">
        <v>2740</v>
      </c>
      <c r="E1215" s="1">
        <v>37.496600999999998</v>
      </c>
      <c r="F1215" s="1">
        <v>126.953682</v>
      </c>
      <c r="G1215" s="1" t="s">
        <v>2863</v>
      </c>
      <c r="H1215" s="1">
        <v>7</v>
      </c>
    </row>
    <row r="1216" spans="1:8" x14ac:dyDescent="0.4">
      <c r="A1216" s="1" t="s">
        <v>289</v>
      </c>
      <c r="B1216" s="1">
        <v>2070</v>
      </c>
      <c r="C1216" s="20" t="s">
        <v>2741</v>
      </c>
      <c r="D1216" s="1" t="s">
        <v>2742</v>
      </c>
      <c r="E1216" s="1">
        <v>37.513919999999999</v>
      </c>
      <c r="F1216" s="1">
        <v>126.94306899999999</v>
      </c>
      <c r="G1216" s="1" t="s">
        <v>2886</v>
      </c>
      <c r="H1216" s="1">
        <v>12</v>
      </c>
    </row>
    <row r="1217" spans="1:8" x14ac:dyDescent="0.4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1">
        <v>42867.493472222224</v>
      </c>
      <c r="H1217" s="1">
        <v>20</v>
      </c>
    </row>
    <row r="1218" spans="1:8" x14ac:dyDescent="0.4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1">
        <v>42867.493900462963</v>
      </c>
      <c r="H1218" s="1">
        <v>10</v>
      </c>
    </row>
    <row r="1219" spans="1:8" x14ac:dyDescent="0.4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1">
        <v>42881.405046296299</v>
      </c>
      <c r="H1219" s="1">
        <v>13</v>
      </c>
    </row>
    <row r="1220" spans="1:8" x14ac:dyDescent="0.4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1">
        <v>42867.49459490741</v>
      </c>
      <c r="H1220" s="1">
        <v>12</v>
      </c>
    </row>
    <row r="1221" spans="1:8" x14ac:dyDescent="0.4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1">
        <v>42867.495150462964</v>
      </c>
      <c r="H1221" s="1">
        <v>12</v>
      </c>
    </row>
    <row r="1222" spans="1:8" x14ac:dyDescent="0.4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1">
        <v>42881.405636574076</v>
      </c>
      <c r="H1222" s="1">
        <v>25</v>
      </c>
    </row>
    <row r="1223" spans="1:8" x14ac:dyDescent="0.4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1">
        <v>42881.406863425924</v>
      </c>
      <c r="H1223" s="1">
        <v>20</v>
      </c>
    </row>
    <row r="1224" spans="1:8" x14ac:dyDescent="0.4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1">
        <v>42908.582708333335</v>
      </c>
      <c r="H1224" s="1">
        <v>15</v>
      </c>
    </row>
    <row r="1225" spans="1:8" x14ac:dyDescent="0.4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1">
        <v>42968.444768518515</v>
      </c>
      <c r="H1225" s="1">
        <v>9</v>
      </c>
    </row>
    <row r="1226" spans="1:8" x14ac:dyDescent="0.4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1">
        <v>42971.743055555555</v>
      </c>
      <c r="H1226" s="1">
        <v>10</v>
      </c>
    </row>
    <row r="1227" spans="1:8" x14ac:dyDescent="0.4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1">
        <v>42881.407349537039</v>
      </c>
      <c r="H1227" s="1">
        <v>15</v>
      </c>
    </row>
    <row r="1228" spans="1:8" x14ac:dyDescent="0.4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1">
        <v>42927.563402777778</v>
      </c>
      <c r="H1228" s="1">
        <v>10</v>
      </c>
    </row>
    <row r="1229" spans="1:8" x14ac:dyDescent="0.4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1">
        <v>42908.583668981482</v>
      </c>
      <c r="H1229" s="1">
        <v>15</v>
      </c>
    </row>
    <row r="1230" spans="1:8" x14ac:dyDescent="0.4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1">
        <v>42881.408437500002</v>
      </c>
      <c r="H1230" s="1">
        <v>9</v>
      </c>
    </row>
    <row r="1231" spans="1:8" x14ac:dyDescent="0.4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1">
        <v>42908.584687499999</v>
      </c>
      <c r="H1231" s="1">
        <v>10</v>
      </c>
    </row>
    <row r="1232" spans="1:8" x14ac:dyDescent="0.4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1">
        <v>42881.410416666666</v>
      </c>
      <c r="H1232" s="1">
        <v>20</v>
      </c>
    </row>
    <row r="1233" spans="1:8" x14ac:dyDescent="0.4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1">
        <v>42867.496446759258</v>
      </c>
      <c r="H1233" s="1">
        <v>10</v>
      </c>
    </row>
    <row r="1234" spans="1:8" x14ac:dyDescent="0.4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1">
        <v>42881.411273148151</v>
      </c>
      <c r="H1234" s="1">
        <v>12</v>
      </c>
    </row>
    <row r="1235" spans="1:8" x14ac:dyDescent="0.4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1">
        <v>42881.411793981482</v>
      </c>
      <c r="H1235" s="1">
        <v>10</v>
      </c>
    </row>
    <row r="1236" spans="1:8" x14ac:dyDescent="0.4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1">
        <v>42881.412314814814</v>
      </c>
      <c r="H1236" s="1">
        <v>15</v>
      </c>
    </row>
    <row r="1237" spans="1:8" x14ac:dyDescent="0.4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1">
        <v>42867.496921296297</v>
      </c>
      <c r="H1237" s="1">
        <v>9</v>
      </c>
    </row>
    <row r="1238" spans="1:8" ht="18" customHeight="1" x14ac:dyDescent="0.4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1">
        <v>42979.586388888885</v>
      </c>
      <c r="H1238" s="1">
        <v>8</v>
      </c>
    </row>
    <row r="1239" spans="1:8" x14ac:dyDescent="0.4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1">
        <v>42881.413043981483</v>
      </c>
      <c r="H1239" s="1">
        <v>10</v>
      </c>
    </row>
    <row r="1240" spans="1:8" x14ac:dyDescent="0.4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1">
        <v>42968.554074074076</v>
      </c>
      <c r="H1240" s="1">
        <v>10</v>
      </c>
    </row>
    <row r="1241" spans="1:8" x14ac:dyDescent="0.4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1">
        <v>42881.413854166669</v>
      </c>
      <c r="H1241" s="1">
        <v>12</v>
      </c>
    </row>
    <row r="1242" spans="1:8" x14ac:dyDescent="0.4">
      <c r="A1242" s="1" t="s">
        <v>298</v>
      </c>
      <c r="B1242" s="1">
        <v>2141</v>
      </c>
      <c r="C1242" s="1" t="s">
        <v>3077</v>
      </c>
      <c r="D1242" s="1" t="s">
        <v>2215</v>
      </c>
      <c r="E1242" s="1">
        <v>37.472293999999998</v>
      </c>
      <c r="F1242" s="1">
        <v>126.93341100000001</v>
      </c>
      <c r="G1242" s="11">
        <v>42908.585590277777</v>
      </c>
      <c r="H1242" s="1">
        <v>12</v>
      </c>
    </row>
    <row r="1243" spans="1:8" x14ac:dyDescent="0.4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1">
        <v>42908.586817129632</v>
      </c>
      <c r="H1243" s="1">
        <v>10</v>
      </c>
    </row>
    <row r="1244" spans="1:8" x14ac:dyDescent="0.4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1">
        <v>42867.497581018521</v>
      </c>
      <c r="H1244" s="1">
        <v>15</v>
      </c>
    </row>
    <row r="1245" spans="1:8" x14ac:dyDescent="0.4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1">
        <v>42881.414409722223</v>
      </c>
      <c r="H1245" s="1">
        <v>12</v>
      </c>
    </row>
    <row r="1246" spans="1:8" x14ac:dyDescent="0.4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1">
        <v>42908.587743055556</v>
      </c>
      <c r="H1246" s="1">
        <v>10</v>
      </c>
    </row>
    <row r="1247" spans="1:8" s="2" customFormat="1" x14ac:dyDescent="0.4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1">
        <v>42968.588819444441</v>
      </c>
      <c r="H1247" s="1">
        <v>12</v>
      </c>
    </row>
    <row r="1248" spans="1:8" s="2" customFormat="1" x14ac:dyDescent="0.4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1">
        <v>43040.666666666664</v>
      </c>
      <c r="H1248" s="1">
        <v>10</v>
      </c>
    </row>
    <row r="1249" spans="1:8" s="2" customFormat="1" x14ac:dyDescent="0.4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1">
        <v>43040.666666666664</v>
      </c>
      <c r="H1249" s="1">
        <v>15</v>
      </c>
    </row>
    <row r="1250" spans="1:8" s="2" customFormat="1" x14ac:dyDescent="0.4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1">
        <v>43067.430405092593</v>
      </c>
      <c r="H1250" s="1">
        <v>8</v>
      </c>
    </row>
    <row r="1251" spans="1:8" s="2" customFormat="1" x14ac:dyDescent="0.4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1">
        <v>43067.430868055555</v>
      </c>
      <c r="H1251" s="1">
        <v>10</v>
      </c>
    </row>
    <row r="1252" spans="1:8" x14ac:dyDescent="0.4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1">
        <v>43067.432060185187</v>
      </c>
      <c r="H1252" s="1">
        <v>12</v>
      </c>
    </row>
    <row r="1253" spans="1:8" x14ac:dyDescent="0.4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1">
        <v>43067.432893518519</v>
      </c>
      <c r="H1253" s="1">
        <v>7</v>
      </c>
    </row>
    <row r="1254" spans="1:8" s="2" customFormat="1" x14ac:dyDescent="0.4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1">
        <v>43067.433344907404</v>
      </c>
      <c r="H1254" s="1">
        <v>10</v>
      </c>
    </row>
    <row r="1255" spans="1:8" s="2" customFormat="1" x14ac:dyDescent="0.4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1">
        <v>43067.622974537036</v>
      </c>
      <c r="H1255" s="1">
        <v>17</v>
      </c>
    </row>
    <row r="1256" spans="1:8" x14ac:dyDescent="0.4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1">
        <v>43067.434212962966</v>
      </c>
      <c r="H1256" s="1">
        <v>20</v>
      </c>
    </row>
    <row r="1257" spans="1:8" s="2" customFormat="1" x14ac:dyDescent="0.4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1">
        <v>43067.434641203705</v>
      </c>
      <c r="H1257" s="1">
        <v>10</v>
      </c>
    </row>
    <row r="1258" spans="1:8" s="2" customFormat="1" x14ac:dyDescent="0.4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1">
        <v>43067.434999999998</v>
      </c>
      <c r="H1258" s="1">
        <v>10</v>
      </c>
    </row>
    <row r="1259" spans="1:8" s="2" customFormat="1" x14ac:dyDescent="0.4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1">
        <v>43067.435428240744</v>
      </c>
      <c r="H1259" s="1">
        <v>10</v>
      </c>
    </row>
    <row r="1260" spans="1:8" s="2" customFormat="1" x14ac:dyDescent="0.4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1">
        <v>43091.610671296294</v>
      </c>
      <c r="H1260" s="1">
        <v>15</v>
      </c>
    </row>
    <row r="1261" spans="1:8" s="2" customFormat="1" x14ac:dyDescent="0.4">
      <c r="A1261" s="1" t="s">
        <v>298</v>
      </c>
      <c r="B1261" s="1">
        <v>2177</v>
      </c>
      <c r="C1261" s="20" t="s">
        <v>2435</v>
      </c>
      <c r="D1261" s="1" t="s">
        <v>2743</v>
      </c>
      <c r="E1261" s="1">
        <v>37.487129000000003</v>
      </c>
      <c r="F1261" s="1">
        <v>126.913017</v>
      </c>
      <c r="G1261" s="1" t="s">
        <v>2864</v>
      </c>
      <c r="H1261" s="1">
        <v>19</v>
      </c>
    </row>
    <row r="1262" spans="1:8" s="2" customFormat="1" x14ac:dyDescent="0.4">
      <c r="A1262" s="1" t="s">
        <v>298</v>
      </c>
      <c r="B1262" s="1">
        <v>2178</v>
      </c>
      <c r="C1262" s="20" t="s">
        <v>2507</v>
      </c>
      <c r="D1262" s="1" t="s">
        <v>2744</v>
      </c>
      <c r="E1262" s="1">
        <v>37.466819999999998</v>
      </c>
      <c r="F1262" s="1">
        <v>126.948807</v>
      </c>
      <c r="G1262" s="1" t="s">
        <v>3015</v>
      </c>
      <c r="H1262" s="1">
        <v>15</v>
      </c>
    </row>
    <row r="1263" spans="1:8" s="2" customFormat="1" x14ac:dyDescent="0.4">
      <c r="A1263" s="1" t="s">
        <v>298</v>
      </c>
      <c r="B1263" s="1">
        <v>2179</v>
      </c>
      <c r="C1263" s="20" t="s">
        <v>2508</v>
      </c>
      <c r="D1263" s="1" t="s">
        <v>2745</v>
      </c>
      <c r="E1263" s="1">
        <v>37.482188999999998</v>
      </c>
      <c r="F1263" s="1">
        <v>126.94615899999999</v>
      </c>
      <c r="G1263" s="1" t="s">
        <v>2891</v>
      </c>
      <c r="H1263" s="1">
        <v>10</v>
      </c>
    </row>
    <row r="1264" spans="1:8" s="2" customFormat="1" x14ac:dyDescent="0.4">
      <c r="A1264" s="1" t="s">
        <v>298</v>
      </c>
      <c r="B1264" s="1">
        <v>2180</v>
      </c>
      <c r="C1264" s="20" t="s">
        <v>2509</v>
      </c>
      <c r="D1264" s="1" t="s">
        <v>2746</v>
      </c>
      <c r="E1264" s="1">
        <v>37.487510999999998</v>
      </c>
      <c r="F1264" s="1">
        <v>126.92778800000001</v>
      </c>
      <c r="G1264" s="1" t="s">
        <v>2863</v>
      </c>
      <c r="H1264" s="1">
        <v>10</v>
      </c>
    </row>
    <row r="1265" spans="1:8" s="2" customFormat="1" x14ac:dyDescent="0.4">
      <c r="A1265" s="1" t="s">
        <v>298</v>
      </c>
      <c r="B1265" s="1">
        <v>2183</v>
      </c>
      <c r="C1265" s="20" t="s">
        <v>3016</v>
      </c>
      <c r="D1265" s="1" t="s">
        <v>2747</v>
      </c>
      <c r="E1265" s="1">
        <v>37.471828000000002</v>
      </c>
      <c r="F1265" s="1">
        <v>126.933922</v>
      </c>
      <c r="G1265" s="1" t="s">
        <v>2895</v>
      </c>
      <c r="H1265" s="1">
        <v>20</v>
      </c>
    </row>
    <row r="1266" spans="1:8" s="2" customFormat="1" x14ac:dyDescent="0.4">
      <c r="A1266" s="1" t="s">
        <v>298</v>
      </c>
      <c r="B1266" s="1">
        <v>2184</v>
      </c>
      <c r="C1266" s="20" t="s">
        <v>3017</v>
      </c>
      <c r="D1266" s="1" t="s">
        <v>3018</v>
      </c>
      <c r="E1266" s="1">
        <v>37.489491000000001</v>
      </c>
      <c r="F1266" s="1">
        <v>126.94592299999999</v>
      </c>
      <c r="G1266" s="1" t="s">
        <v>3019</v>
      </c>
      <c r="H1266" s="1">
        <v>10</v>
      </c>
    </row>
    <row r="1267" spans="1:8" s="2" customFormat="1" x14ac:dyDescent="0.4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1">
        <v>42887.414699074077</v>
      </c>
      <c r="H1267" s="1">
        <v>20</v>
      </c>
    </row>
    <row r="1268" spans="1:8" s="2" customFormat="1" x14ac:dyDescent="0.4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1">
        <v>42887.419050925928</v>
      </c>
      <c r="H1268" s="1">
        <v>20</v>
      </c>
    </row>
    <row r="1269" spans="1:8" s="2" customFormat="1" x14ac:dyDescent="0.4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1">
        <v>42913.642071759263</v>
      </c>
      <c r="H1269" s="1">
        <v>20</v>
      </c>
    </row>
    <row r="1270" spans="1:8" s="2" customFormat="1" x14ac:dyDescent="0.4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1">
        <v>42887.420138888891</v>
      </c>
      <c r="H1270" s="1">
        <v>15</v>
      </c>
    </row>
    <row r="1271" spans="1:8" s="2" customFormat="1" x14ac:dyDescent="0.4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1">
        <v>42887.420717592591</v>
      </c>
      <c r="H1271" s="1">
        <v>20</v>
      </c>
    </row>
    <row r="1272" spans="1:8" s="2" customFormat="1" x14ac:dyDescent="0.4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1">
        <v>42913.642893518518</v>
      </c>
      <c r="H1272" s="1">
        <v>9</v>
      </c>
    </row>
    <row r="1273" spans="1:8" s="2" customFormat="1" x14ac:dyDescent="0.4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1">
        <v>42887.421180555553</v>
      </c>
      <c r="H1273" s="1">
        <v>15</v>
      </c>
    </row>
    <row r="1274" spans="1:8" s="2" customFormat="1" x14ac:dyDescent="0.4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1">
        <v>42913.643877314818</v>
      </c>
      <c r="H1274" s="1">
        <v>10</v>
      </c>
    </row>
    <row r="1275" spans="1:8" s="2" customFormat="1" x14ac:dyDescent="0.4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1">
        <v>42887.428402777776</v>
      </c>
      <c r="H1275" s="1">
        <v>20</v>
      </c>
    </row>
    <row r="1276" spans="1:8" s="2" customFormat="1" x14ac:dyDescent="0.4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1">
        <v>42887.428946759261</v>
      </c>
      <c r="H1276" s="1">
        <v>20</v>
      </c>
    </row>
    <row r="1277" spans="1:8" s="2" customFormat="1" x14ac:dyDescent="0.4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1">
        <v>42887.429872685185</v>
      </c>
      <c r="H1277" s="1">
        <v>15</v>
      </c>
    </row>
    <row r="1278" spans="1:8" s="2" customFormat="1" x14ac:dyDescent="0.4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1">
        <v>42913.644328703704</v>
      </c>
      <c r="H1278" s="1">
        <v>10</v>
      </c>
    </row>
    <row r="1279" spans="1:8" s="2" customFormat="1" x14ac:dyDescent="0.4">
      <c r="A1279" s="1" t="s">
        <v>2867</v>
      </c>
      <c r="B1279" s="1">
        <v>2217</v>
      </c>
      <c r="C1279" s="1" t="s">
        <v>3134</v>
      </c>
      <c r="D1279" s="1" t="s">
        <v>3135</v>
      </c>
      <c r="E1279" s="1">
        <v>37.513046000000003</v>
      </c>
      <c r="F1279" s="1">
        <v>127.005959</v>
      </c>
      <c r="G1279" s="11">
        <v>42887.431006944447</v>
      </c>
      <c r="H1279" s="1">
        <v>20</v>
      </c>
    </row>
    <row r="1280" spans="1:8" s="2" customFormat="1" x14ac:dyDescent="0.4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1">
        <v>42887.431006944447</v>
      </c>
      <c r="H1280" s="1">
        <v>20</v>
      </c>
    </row>
    <row r="1281" spans="1:8" s="2" customFormat="1" x14ac:dyDescent="0.4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1">
        <v>42887.431666666664</v>
      </c>
      <c r="H1281" s="1">
        <v>10</v>
      </c>
    </row>
    <row r="1282" spans="1:8" s="2" customFormat="1" x14ac:dyDescent="0.4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1">
        <v>42887.432222222225</v>
      </c>
      <c r="H1282" s="1">
        <v>15</v>
      </c>
    </row>
    <row r="1283" spans="1:8" s="2" customFormat="1" x14ac:dyDescent="0.4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1">
        <v>42887.432719907411</v>
      </c>
      <c r="H1283" s="1">
        <v>10</v>
      </c>
    </row>
    <row r="1284" spans="1:8" s="2" customFormat="1" x14ac:dyDescent="0.4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1">
        <v>42887.433217592596</v>
      </c>
      <c r="H1284" s="1">
        <v>20</v>
      </c>
    </row>
    <row r="1285" spans="1:8" s="2" customFormat="1" x14ac:dyDescent="0.4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1">
        <v>42887.433877314812</v>
      </c>
      <c r="H1285" s="1">
        <v>15</v>
      </c>
    </row>
    <row r="1286" spans="1:8" s="2" customFormat="1" x14ac:dyDescent="0.4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1">
        <v>42887.434861111113</v>
      </c>
      <c r="H1286" s="1">
        <v>15</v>
      </c>
    </row>
    <row r="1287" spans="1:8" s="2" customFormat="1" x14ac:dyDescent="0.4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1">
        <v>42887.435358796298</v>
      </c>
      <c r="H1287" s="1">
        <v>15</v>
      </c>
    </row>
    <row r="1288" spans="1:8" s="2" customFormat="1" x14ac:dyDescent="0.4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1">
        <v>42887.436412037037</v>
      </c>
      <c r="H1288" s="1">
        <v>20</v>
      </c>
    </row>
    <row r="1289" spans="1:8" s="2" customFormat="1" x14ac:dyDescent="0.4">
      <c r="A1289" s="1" t="s">
        <v>303</v>
      </c>
      <c r="B1289" s="1">
        <v>2229</v>
      </c>
      <c r="C1289" s="1" t="s">
        <v>1979</v>
      </c>
      <c r="D1289" s="1" t="s">
        <v>3020</v>
      </c>
      <c r="E1289" s="1">
        <v>37.487011000000003</v>
      </c>
      <c r="F1289" s="1">
        <v>126.984962</v>
      </c>
      <c r="G1289" s="11">
        <v>42887.437106481484</v>
      </c>
      <c r="H1289" s="1">
        <v>10</v>
      </c>
    </row>
    <row r="1290" spans="1:8" s="2" customFormat="1" x14ac:dyDescent="0.4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1">
        <v>42887.437719907408</v>
      </c>
      <c r="H1290" s="1">
        <v>20</v>
      </c>
    </row>
    <row r="1291" spans="1:8" s="2" customFormat="1" x14ac:dyDescent="0.4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1">
        <v>42887.439444444448</v>
      </c>
      <c r="H1291" s="1">
        <v>15</v>
      </c>
    </row>
    <row r="1292" spans="1:8" s="2" customFormat="1" x14ac:dyDescent="0.4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1">
        <v>42887.440520833334</v>
      </c>
      <c r="H1292" s="1">
        <v>20</v>
      </c>
    </row>
    <row r="1293" spans="1:8" s="2" customFormat="1" x14ac:dyDescent="0.4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1">
        <v>42887.44121527778</v>
      </c>
      <c r="H1293" s="1">
        <v>15</v>
      </c>
    </row>
    <row r="1294" spans="1:8" s="2" customFormat="1" x14ac:dyDescent="0.4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1">
        <v>42887.441759259258</v>
      </c>
      <c r="H1294" s="1">
        <v>20</v>
      </c>
    </row>
    <row r="1295" spans="1:8" s="2" customFormat="1" x14ac:dyDescent="0.4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1">
        <v>42887.444201388891</v>
      </c>
      <c r="H1295" s="1">
        <v>10</v>
      </c>
    </row>
    <row r="1296" spans="1:8" s="2" customFormat="1" x14ac:dyDescent="0.4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1">
        <v>42887.445057870369</v>
      </c>
      <c r="H1296" s="1">
        <v>10</v>
      </c>
    </row>
    <row r="1297" spans="1:8" s="2" customFormat="1" x14ac:dyDescent="0.4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1">
        <v>42887.445717592593</v>
      </c>
      <c r="H1297" s="1">
        <v>20</v>
      </c>
    </row>
    <row r="1298" spans="1:8" s="2" customFormat="1" x14ac:dyDescent="0.4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1">
        <v>42887.446203703701</v>
      </c>
      <c r="H1298" s="1">
        <v>15</v>
      </c>
    </row>
    <row r="1299" spans="1:8" s="2" customFormat="1" x14ac:dyDescent="0.4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1">
        <v>42887.446759259263</v>
      </c>
      <c r="H1299" s="1">
        <v>20</v>
      </c>
    </row>
    <row r="1300" spans="1:8" s="2" customFormat="1" x14ac:dyDescent="0.4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1">
        <v>42887.447245370371</v>
      </c>
      <c r="H1300" s="1">
        <v>20</v>
      </c>
    </row>
    <row r="1301" spans="1:8" s="2" customFormat="1" x14ac:dyDescent="0.4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1">
        <v>42910.409270833334</v>
      </c>
      <c r="H1301" s="1">
        <v>15</v>
      </c>
    </row>
    <row r="1302" spans="1:8" s="2" customFormat="1" x14ac:dyDescent="0.4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1">
        <v>42887.448541666665</v>
      </c>
      <c r="H1302" s="1">
        <v>25</v>
      </c>
    </row>
    <row r="1303" spans="1:8" s="2" customFormat="1" x14ac:dyDescent="0.4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1">
        <v>42913.64707175926</v>
      </c>
      <c r="H1303" s="1">
        <v>10</v>
      </c>
    </row>
    <row r="1304" spans="1:8" s="2" customFormat="1" x14ac:dyDescent="0.4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1">
        <v>42908.580763888887</v>
      </c>
      <c r="H1304" s="1">
        <v>10</v>
      </c>
    </row>
    <row r="1305" spans="1:8" s="2" customFormat="1" x14ac:dyDescent="0.4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1">
        <v>42908.581574074073</v>
      </c>
      <c r="H1305" s="1">
        <v>10</v>
      </c>
    </row>
    <row r="1306" spans="1:8" s="2" customFormat="1" x14ac:dyDescent="0.4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1">
        <v>42899.399837962963</v>
      </c>
      <c r="H1306" s="1">
        <v>10</v>
      </c>
    </row>
    <row r="1307" spans="1:8" s="2" customFormat="1" x14ac:dyDescent="0.4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1">
        <v>42910.415891203702</v>
      </c>
      <c r="H1307" s="1">
        <v>25</v>
      </c>
    </row>
    <row r="1308" spans="1:8" s="2" customFormat="1" x14ac:dyDescent="0.4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1">
        <v>42887.449247685188</v>
      </c>
      <c r="H1308" s="1">
        <v>25</v>
      </c>
    </row>
    <row r="1309" spans="1:8" s="2" customFormat="1" x14ac:dyDescent="0.4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1">
        <v>42887.45</v>
      </c>
      <c r="H1309" s="1">
        <v>10</v>
      </c>
    </row>
    <row r="1310" spans="1:8" s="2" customFormat="1" x14ac:dyDescent="0.4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1">
        <v>42887.450601851851</v>
      </c>
      <c r="H1310" s="1">
        <v>10</v>
      </c>
    </row>
    <row r="1311" spans="1:8" s="2" customFormat="1" x14ac:dyDescent="0.4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1">
        <v>42887.451527777775</v>
      </c>
      <c r="H1311" s="1">
        <v>20</v>
      </c>
    </row>
    <row r="1312" spans="1:8" s="2" customFormat="1" x14ac:dyDescent="0.4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1">
        <v>42899.393865740742</v>
      </c>
      <c r="H1312" s="1">
        <v>15</v>
      </c>
    </row>
    <row r="1313" spans="1:8" s="2" customFormat="1" x14ac:dyDescent="0.4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1">
        <v>42887.45207175926</v>
      </c>
      <c r="H1313" s="1">
        <v>20</v>
      </c>
    </row>
    <row r="1314" spans="1:8" s="2" customFormat="1" x14ac:dyDescent="0.4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1">
        <v>42908.578240740739</v>
      </c>
      <c r="H1314" s="1">
        <v>20</v>
      </c>
    </row>
    <row r="1315" spans="1:8" s="2" customFormat="1" x14ac:dyDescent="0.4">
      <c r="A1315" s="1" t="s">
        <v>2867</v>
      </c>
      <c r="B1315" s="1">
        <v>2264</v>
      </c>
      <c r="C1315" s="7" t="s">
        <v>2423</v>
      </c>
      <c r="D1315" s="1" t="s">
        <v>3021</v>
      </c>
      <c r="E1315" s="1">
        <v>37.488556000000003</v>
      </c>
      <c r="F1315" s="1">
        <v>126.982574</v>
      </c>
      <c r="G1315" s="11">
        <v>42908.578240740739</v>
      </c>
      <c r="H1315" s="1">
        <v>9</v>
      </c>
    </row>
    <row r="1316" spans="1:8" s="2" customFormat="1" x14ac:dyDescent="0.4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1">
        <v>43040.666666666664</v>
      </c>
      <c r="H1316" s="1">
        <v>15</v>
      </c>
    </row>
    <row r="1317" spans="1:8" s="2" customFormat="1" x14ac:dyDescent="0.4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1">
        <v>43040.666666666664</v>
      </c>
      <c r="H1317" s="1">
        <v>10</v>
      </c>
    </row>
    <row r="1318" spans="1:8" s="2" customFormat="1" x14ac:dyDescent="0.4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1">
        <v>43040.666666666664</v>
      </c>
      <c r="H1318" s="1">
        <v>10</v>
      </c>
    </row>
    <row r="1319" spans="1:8" s="2" customFormat="1" x14ac:dyDescent="0.4">
      <c r="A1319" s="1" t="s">
        <v>2867</v>
      </c>
      <c r="B1319" s="1">
        <v>2270</v>
      </c>
      <c r="C1319" s="7" t="s">
        <v>3022</v>
      </c>
      <c r="D1319" s="1" t="s">
        <v>3023</v>
      </c>
      <c r="E1319" s="1">
        <v>37.448967000000003</v>
      </c>
      <c r="F1319" s="1">
        <v>127.057739</v>
      </c>
      <c r="G1319" s="11">
        <v>43040.666666666664</v>
      </c>
      <c r="H1319" s="1">
        <v>10</v>
      </c>
    </row>
    <row r="1320" spans="1:8" s="2" customFormat="1" x14ac:dyDescent="0.4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1">
        <v>43040.666666666664</v>
      </c>
      <c r="H1320" s="1">
        <v>8</v>
      </c>
    </row>
    <row r="1321" spans="1:8" s="2" customFormat="1" x14ac:dyDescent="0.4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1">
        <v>43040.666666666664</v>
      </c>
      <c r="H1321" s="1">
        <v>10</v>
      </c>
    </row>
    <row r="1322" spans="1:8" s="2" customFormat="1" x14ac:dyDescent="0.4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1">
        <v>43040.666666666664</v>
      </c>
      <c r="H1322" s="1">
        <v>10</v>
      </c>
    </row>
    <row r="1323" spans="1:8" s="2" customFormat="1" x14ac:dyDescent="0.4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1">
        <v>43040.666666666664</v>
      </c>
      <c r="H1323" s="1">
        <v>10</v>
      </c>
    </row>
    <row r="1324" spans="1:8" s="2" customFormat="1" x14ac:dyDescent="0.4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1">
        <v>43040.666666666664</v>
      </c>
      <c r="H1324" s="1">
        <v>10</v>
      </c>
    </row>
    <row r="1325" spans="1:8" s="2" customFormat="1" x14ac:dyDescent="0.4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1">
        <v>43040.666666666664</v>
      </c>
      <c r="H1325" s="1">
        <v>15</v>
      </c>
    </row>
    <row r="1326" spans="1:8" s="2" customFormat="1" x14ac:dyDescent="0.4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1">
        <v>43040.666666666664</v>
      </c>
      <c r="H1326" s="1">
        <v>10</v>
      </c>
    </row>
    <row r="1327" spans="1:8" s="2" customFormat="1" x14ac:dyDescent="0.4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1">
        <v>43067.486712962964</v>
      </c>
      <c r="H1327" s="1">
        <v>10</v>
      </c>
    </row>
    <row r="1328" spans="1:8" s="2" customFormat="1" x14ac:dyDescent="0.4">
      <c r="A1328" s="1" t="s">
        <v>2867</v>
      </c>
      <c r="B1328" s="1">
        <v>2280</v>
      </c>
      <c r="C1328" s="7" t="s">
        <v>3024</v>
      </c>
      <c r="D1328" s="1" t="s">
        <v>3025</v>
      </c>
      <c r="E1328" s="1">
        <v>37.484161</v>
      </c>
      <c r="F1328" s="1">
        <v>127.010971</v>
      </c>
      <c r="G1328" s="1" t="s">
        <v>3026</v>
      </c>
      <c r="H1328" s="1">
        <v>10</v>
      </c>
    </row>
    <row r="1329" spans="1:8" s="2" customFormat="1" x14ac:dyDescent="0.4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1">
        <v>43067.488391203704</v>
      </c>
      <c r="H1329" s="1">
        <v>7</v>
      </c>
    </row>
    <row r="1330" spans="1:8" s="2" customFormat="1" x14ac:dyDescent="0.4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1">
        <v>43067.489016203705</v>
      </c>
      <c r="H1330" s="1">
        <v>15</v>
      </c>
    </row>
    <row r="1331" spans="1:8" s="2" customFormat="1" x14ac:dyDescent="0.4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1">
        <v>43067.489583333336</v>
      </c>
      <c r="H1331" s="1">
        <v>10</v>
      </c>
    </row>
    <row r="1332" spans="1:8" s="2" customFormat="1" x14ac:dyDescent="0.4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1">
        <v>43067.49019675926</v>
      </c>
      <c r="H1332" s="1">
        <v>10</v>
      </c>
    </row>
    <row r="1333" spans="1:8" s="2" customFormat="1" x14ac:dyDescent="0.4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1">
        <v>43067.490601851852</v>
      </c>
      <c r="H1333" s="1">
        <v>15</v>
      </c>
    </row>
    <row r="1334" spans="1:8" s="2" customFormat="1" x14ac:dyDescent="0.4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1">
        <v>43067.491273148145</v>
      </c>
      <c r="H1334" s="1">
        <v>10</v>
      </c>
    </row>
    <row r="1335" spans="1:8" s="2" customFormat="1" x14ac:dyDescent="0.4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1">
        <v>43067.491759259261</v>
      </c>
      <c r="H1335" s="1">
        <v>10</v>
      </c>
    </row>
    <row r="1336" spans="1:8" s="2" customFormat="1" x14ac:dyDescent="0.4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1">
        <v>43067.492303240739</v>
      </c>
      <c r="H1336" s="1">
        <v>10</v>
      </c>
    </row>
    <row r="1337" spans="1:8" s="2" customFormat="1" x14ac:dyDescent="0.4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1">
        <v>43067.492777777778</v>
      </c>
      <c r="H1337" s="1">
        <v>10</v>
      </c>
    </row>
    <row r="1338" spans="1:8" s="2" customFormat="1" x14ac:dyDescent="0.4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1">
        <v>43067.493506944447</v>
      </c>
      <c r="H1338" s="1">
        <v>10</v>
      </c>
    </row>
    <row r="1339" spans="1:8" s="2" customFormat="1" x14ac:dyDescent="0.4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1">
        <v>43091.612372685187</v>
      </c>
      <c r="H1339" s="1">
        <v>15</v>
      </c>
    </row>
    <row r="1340" spans="1:8" s="2" customFormat="1" x14ac:dyDescent="0.4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1">
        <v>43091.612870370373</v>
      </c>
      <c r="H1340" s="1">
        <v>10</v>
      </c>
    </row>
    <row r="1341" spans="1:8" s="2" customFormat="1" x14ac:dyDescent="0.4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1">
        <v>43091.613483796296</v>
      </c>
      <c r="H1341" s="1">
        <v>15</v>
      </c>
    </row>
    <row r="1342" spans="1:8" s="2" customFormat="1" x14ac:dyDescent="0.4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1">
        <v>43157.488321759258</v>
      </c>
      <c r="H1342" s="1">
        <v>10</v>
      </c>
    </row>
    <row r="1343" spans="1:8" s="2" customFormat="1" x14ac:dyDescent="0.4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1">
        <v>43157.489016203705</v>
      </c>
      <c r="H1343" s="1">
        <v>12</v>
      </c>
    </row>
    <row r="1344" spans="1:8" s="2" customFormat="1" x14ac:dyDescent="0.4">
      <c r="A1344" s="1" t="s">
        <v>3027</v>
      </c>
      <c r="B1344" s="1">
        <v>2299</v>
      </c>
      <c r="C1344" s="7" t="s">
        <v>3028</v>
      </c>
      <c r="D1344" s="1" t="s">
        <v>3029</v>
      </c>
      <c r="E1344" s="1">
        <v>37.486469</v>
      </c>
      <c r="F1344" s="1">
        <v>127.02806099999999</v>
      </c>
      <c r="G1344" s="1" t="s">
        <v>3030</v>
      </c>
      <c r="H1344" s="1">
        <v>12</v>
      </c>
    </row>
    <row r="1345" spans="1:8" s="2" customFormat="1" x14ac:dyDescent="0.4">
      <c r="A1345" s="1" t="s">
        <v>330</v>
      </c>
      <c r="B1345" s="1">
        <v>2301</v>
      </c>
      <c r="C1345" s="1" t="s">
        <v>2017</v>
      </c>
      <c r="D1345" s="1" t="s">
        <v>3031</v>
      </c>
      <c r="E1345" s="1">
        <v>37.524070999999999</v>
      </c>
      <c r="F1345" s="1">
        <v>127.02179</v>
      </c>
      <c r="G1345" s="11">
        <v>42899.388784722221</v>
      </c>
      <c r="H1345" s="1">
        <v>10</v>
      </c>
    </row>
    <row r="1346" spans="1:8" s="2" customFormat="1" x14ac:dyDescent="0.4">
      <c r="A1346" s="1" t="s">
        <v>330</v>
      </c>
      <c r="B1346" s="1">
        <v>2302</v>
      </c>
      <c r="C1346" s="1" t="s">
        <v>2036</v>
      </c>
      <c r="D1346" s="1" t="s">
        <v>3032</v>
      </c>
      <c r="E1346" s="1">
        <v>37.505580999999999</v>
      </c>
      <c r="F1346" s="1">
        <v>127.024277</v>
      </c>
      <c r="G1346" s="11">
        <v>42899.439340277779</v>
      </c>
      <c r="H1346" s="1">
        <v>10</v>
      </c>
    </row>
    <row r="1347" spans="1:8" s="2" customFormat="1" x14ac:dyDescent="0.4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1">
        <v>42899.440011574072</v>
      </c>
      <c r="H1347" s="1">
        <v>15</v>
      </c>
    </row>
    <row r="1348" spans="1:8" s="2" customFormat="1" x14ac:dyDescent="0.4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1">
        <v>42899.441805555558</v>
      </c>
      <c r="H1348" s="1">
        <v>10</v>
      </c>
    </row>
    <row r="1349" spans="1:8" s="2" customFormat="1" x14ac:dyDescent="0.4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1">
        <v>42899.442835648151</v>
      </c>
      <c r="H1349" s="1">
        <v>10</v>
      </c>
    </row>
    <row r="1350" spans="1:8" s="2" customFormat="1" x14ac:dyDescent="0.4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1">
        <v>42899.443715277775</v>
      </c>
      <c r="H1350" s="1">
        <v>30</v>
      </c>
    </row>
    <row r="1351" spans="1:8" s="2" customFormat="1" x14ac:dyDescent="0.4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1">
        <v>42899.444895833331</v>
      </c>
      <c r="H1351" s="1">
        <v>10</v>
      </c>
    </row>
    <row r="1352" spans="1:8" s="2" customFormat="1" x14ac:dyDescent="0.4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1">
        <v>42899.445729166669</v>
      </c>
      <c r="H1352" s="1">
        <v>14</v>
      </c>
    </row>
    <row r="1353" spans="1:8" s="2" customFormat="1" x14ac:dyDescent="0.4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1">
        <v>42899.404293981483</v>
      </c>
      <c r="H1353" s="1">
        <v>10</v>
      </c>
    </row>
    <row r="1354" spans="1:8" s="2" customFormat="1" x14ac:dyDescent="0.4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1">
        <v>42899.446481481478</v>
      </c>
      <c r="H1354" s="1">
        <v>10</v>
      </c>
    </row>
    <row r="1355" spans="1:8" s="2" customFormat="1" x14ac:dyDescent="0.4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1">
        <v>42899.407233796293</v>
      </c>
      <c r="H1355" s="1">
        <v>10</v>
      </c>
    </row>
    <row r="1356" spans="1:8" s="2" customFormat="1" x14ac:dyDescent="0.4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1">
        <v>42899.447395833333</v>
      </c>
      <c r="H1356" s="1">
        <v>10</v>
      </c>
    </row>
    <row r="1357" spans="1:8" s="2" customFormat="1" x14ac:dyDescent="0.4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1">
        <v>42899.448576388888</v>
      </c>
      <c r="H1357" s="1">
        <v>10</v>
      </c>
    </row>
    <row r="1358" spans="1:8" s="2" customFormat="1" x14ac:dyDescent="0.4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1">
        <v>42899.456377314818</v>
      </c>
      <c r="H1358" s="1">
        <v>10</v>
      </c>
    </row>
    <row r="1359" spans="1:8" s="2" customFormat="1" x14ac:dyDescent="0.4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1">
        <v>42899.457384259258</v>
      </c>
      <c r="H1359" s="1">
        <v>10</v>
      </c>
    </row>
    <row r="1360" spans="1:8" s="2" customFormat="1" x14ac:dyDescent="0.4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1">
        <v>42899.45826388889</v>
      </c>
      <c r="H1360" s="1">
        <f>10+10</f>
        <v>20</v>
      </c>
    </row>
    <row r="1361" spans="1:8" s="2" customFormat="1" x14ac:dyDescent="0.4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1">
        <v>42899.405312499999</v>
      </c>
      <c r="H1361" s="1">
        <v>10</v>
      </c>
    </row>
    <row r="1362" spans="1:8" s="2" customFormat="1" x14ac:dyDescent="0.4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1">
        <v>42899.600972222222</v>
      </c>
      <c r="H1362" s="1">
        <v>15</v>
      </c>
    </row>
    <row r="1363" spans="1:8" s="2" customFormat="1" x14ac:dyDescent="0.4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1">
        <v>42899.601678240739</v>
      </c>
      <c r="H1363" s="1">
        <v>10</v>
      </c>
    </row>
    <row r="1364" spans="1:8" s="2" customFormat="1" x14ac:dyDescent="0.4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1">
        <v>42899.602407407408</v>
      </c>
      <c r="H1364" s="1">
        <v>10</v>
      </c>
    </row>
    <row r="1365" spans="1:8" s="2" customFormat="1" x14ac:dyDescent="0.4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1">
        <v>42899.60324074074</v>
      </c>
      <c r="H1365" s="1">
        <v>10</v>
      </c>
    </row>
    <row r="1366" spans="1:8" s="2" customFormat="1" x14ac:dyDescent="0.4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1">
        <v>42899.610949074071</v>
      </c>
      <c r="H1366" s="1">
        <v>15</v>
      </c>
    </row>
    <row r="1367" spans="1:8" s="2" customFormat="1" x14ac:dyDescent="0.4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1">
        <v>42899.620648148149</v>
      </c>
      <c r="H1367" s="1">
        <v>10</v>
      </c>
    </row>
    <row r="1368" spans="1:8" s="2" customFormat="1" x14ac:dyDescent="0.4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1">
        <v>42899.621631944443</v>
      </c>
      <c r="H1368" s="1">
        <v>10</v>
      </c>
    </row>
    <row r="1369" spans="1:8" s="2" customFormat="1" x14ac:dyDescent="0.4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1">
        <v>42899.622430555559</v>
      </c>
      <c r="H1369" s="1">
        <v>10</v>
      </c>
    </row>
    <row r="1370" spans="1:8" s="2" customFormat="1" x14ac:dyDescent="0.4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1">
        <v>42899.624155092592</v>
      </c>
      <c r="H1370" s="1">
        <v>10</v>
      </c>
    </row>
    <row r="1371" spans="1:8" s="2" customFormat="1" x14ac:dyDescent="0.4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1">
        <v>42899.625381944446</v>
      </c>
      <c r="H1371" s="1">
        <v>15</v>
      </c>
    </row>
    <row r="1372" spans="1:8" s="2" customFormat="1" x14ac:dyDescent="0.4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1">
        <v>42899.628333333334</v>
      </c>
      <c r="H1372" s="1">
        <v>10</v>
      </c>
    </row>
    <row r="1373" spans="1:8" s="2" customFormat="1" x14ac:dyDescent="0.4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1">
        <v>42899.639861111114</v>
      </c>
      <c r="H1373" s="1">
        <v>10</v>
      </c>
    </row>
    <row r="1374" spans="1:8" s="2" customFormat="1" x14ac:dyDescent="0.4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1">
        <v>42899.640787037039</v>
      </c>
      <c r="H1374" s="1">
        <v>10</v>
      </c>
    </row>
    <row r="1375" spans="1:8" s="2" customFormat="1" x14ac:dyDescent="0.4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1">
        <v>42899.642210648148</v>
      </c>
      <c r="H1375" s="1">
        <v>20</v>
      </c>
    </row>
    <row r="1376" spans="1:8" s="2" customFormat="1" x14ac:dyDescent="0.4">
      <c r="A1376" s="1" t="s">
        <v>330</v>
      </c>
      <c r="B1376" s="1">
        <v>2332</v>
      </c>
      <c r="C1376" s="1" t="s">
        <v>2427</v>
      </c>
      <c r="D1376" s="1" t="s">
        <v>2428</v>
      </c>
      <c r="E1376" s="1">
        <v>37.504207999999998</v>
      </c>
      <c r="F1376" s="1">
        <v>127.048965</v>
      </c>
      <c r="G1376" s="11">
        <v>42899.642210648148</v>
      </c>
      <c r="H1376" s="1">
        <v>8</v>
      </c>
    </row>
    <row r="1377" spans="1:8" s="2" customFormat="1" x14ac:dyDescent="0.4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1">
        <v>42899.643784722219</v>
      </c>
      <c r="H1377" s="1">
        <v>15</v>
      </c>
    </row>
    <row r="1378" spans="1:8" s="2" customFormat="1" x14ac:dyDescent="0.4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1">
        <v>42899.666655092595</v>
      </c>
      <c r="H1378" s="1">
        <v>15</v>
      </c>
    </row>
    <row r="1379" spans="1:8" s="2" customFormat="1" x14ac:dyDescent="0.4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1">
        <v>42899.667627314811</v>
      </c>
      <c r="H1379" s="1">
        <v>10</v>
      </c>
    </row>
    <row r="1380" spans="1:8" s="2" customFormat="1" x14ac:dyDescent="0.4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1">
        <v>42899.668275462966</v>
      </c>
      <c r="H1380" s="1">
        <v>10</v>
      </c>
    </row>
    <row r="1381" spans="1:8" s="2" customFormat="1" x14ac:dyDescent="0.4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1">
        <v>42899.401689814818</v>
      </c>
      <c r="H1381" s="1">
        <v>15</v>
      </c>
    </row>
    <row r="1382" spans="1:8" s="2" customFormat="1" x14ac:dyDescent="0.4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1">
        <v>42899.669629629629</v>
      </c>
      <c r="H1382" s="1">
        <v>10</v>
      </c>
    </row>
    <row r="1383" spans="1:8" s="2" customFormat="1" x14ac:dyDescent="0.4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1">
        <v>42899.670578703706</v>
      </c>
      <c r="H1383" s="1">
        <v>15</v>
      </c>
    </row>
    <row r="1384" spans="1:8" s="2" customFormat="1" x14ac:dyDescent="0.4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1">
        <v>42899.6715625</v>
      </c>
      <c r="H1384" s="1">
        <v>10</v>
      </c>
    </row>
    <row r="1385" spans="1:8" s="2" customFormat="1" x14ac:dyDescent="0.4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1">
        <v>42899.672465277778</v>
      </c>
      <c r="H1385" s="1">
        <v>10</v>
      </c>
    </row>
    <row r="1386" spans="1:8" s="2" customFormat="1" x14ac:dyDescent="0.4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1">
        <v>42899.390486111108</v>
      </c>
      <c r="H1386" s="1">
        <v>10</v>
      </c>
    </row>
    <row r="1387" spans="1:8" s="2" customFormat="1" x14ac:dyDescent="0.4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1">
        <v>42899.391400462962</v>
      </c>
      <c r="H1387" s="1">
        <v>10</v>
      </c>
    </row>
    <row r="1388" spans="1:8" s="2" customFormat="1" x14ac:dyDescent="0.4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1">
        <v>42969.448472222219</v>
      </c>
      <c r="H1388" s="1">
        <v>15</v>
      </c>
    </row>
    <row r="1389" spans="1:8" s="2" customFormat="1" x14ac:dyDescent="0.4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1">
        <v>42899.451377314814</v>
      </c>
      <c r="H1389" s="1">
        <v>20</v>
      </c>
    </row>
    <row r="1390" spans="1:8" s="2" customFormat="1" x14ac:dyDescent="0.4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1">
        <v>42968.800011574072</v>
      </c>
      <c r="H1390" s="1">
        <v>10</v>
      </c>
    </row>
    <row r="1391" spans="1:8" s="2" customFormat="1" x14ac:dyDescent="0.4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1">
        <v>42968.818599537037</v>
      </c>
      <c r="H1391" s="1">
        <v>10</v>
      </c>
    </row>
    <row r="1392" spans="1:8" s="2" customFormat="1" x14ac:dyDescent="0.4">
      <c r="A1392" s="1" t="s">
        <v>330</v>
      </c>
      <c r="B1392" s="1">
        <v>2351</v>
      </c>
      <c r="C1392" s="1" t="s">
        <v>2300</v>
      </c>
      <c r="D1392" s="1" t="s">
        <v>3078</v>
      </c>
      <c r="E1392" s="1">
        <v>37.483879000000002</v>
      </c>
      <c r="F1392" s="1">
        <v>127.089027</v>
      </c>
      <c r="G1392" s="11">
        <v>42948.502812500003</v>
      </c>
      <c r="H1392" s="1">
        <v>15</v>
      </c>
    </row>
    <row r="1393" spans="1:8" s="2" customFormat="1" x14ac:dyDescent="0.4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1">
        <v>42969.451377314814</v>
      </c>
      <c r="H1393" s="1">
        <v>10</v>
      </c>
    </row>
    <row r="1394" spans="1:8" s="2" customFormat="1" x14ac:dyDescent="0.4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1">
        <v>42969.45275462963</v>
      </c>
      <c r="H1394" s="1">
        <v>10</v>
      </c>
    </row>
    <row r="1395" spans="1:8" s="2" customFormat="1" x14ac:dyDescent="0.4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1">
        <v>42968.616284722222</v>
      </c>
      <c r="H1395" s="1">
        <v>5</v>
      </c>
    </row>
    <row r="1396" spans="1:8" s="2" customFormat="1" x14ac:dyDescent="0.4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1">
        <v>42968.619259259256</v>
      </c>
      <c r="H1396" s="1">
        <v>20</v>
      </c>
    </row>
    <row r="1397" spans="1:8" s="2" customFormat="1" x14ac:dyDescent="0.4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1">
        <v>42968.617430555554</v>
      </c>
      <c r="H1397" s="1">
        <v>10</v>
      </c>
    </row>
    <row r="1398" spans="1:8" s="2" customFormat="1" x14ac:dyDescent="0.4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1">
        <v>42972.663159722222</v>
      </c>
      <c r="H1398" s="1">
        <v>15</v>
      </c>
    </row>
    <row r="1399" spans="1:8" s="2" customFormat="1" x14ac:dyDescent="0.4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1">
        <v>42968.62327546296</v>
      </c>
      <c r="H1399" s="1">
        <v>10</v>
      </c>
    </row>
    <row r="1400" spans="1:8" s="2" customFormat="1" x14ac:dyDescent="0.4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1">
        <v>42968.625150462962</v>
      </c>
      <c r="H1400" s="1">
        <v>10</v>
      </c>
    </row>
    <row r="1401" spans="1:8" s="2" customFormat="1" x14ac:dyDescent="0.4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1">
        <v>42968.621516203704</v>
      </c>
      <c r="H1401" s="1">
        <v>15</v>
      </c>
    </row>
    <row r="1402" spans="1:8" s="2" customFormat="1" x14ac:dyDescent="0.4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1">
        <v>43040.666666666664</v>
      </c>
      <c r="H1402" s="1">
        <v>10</v>
      </c>
    </row>
    <row r="1403" spans="1:8" s="2" customFormat="1" x14ac:dyDescent="0.4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1">
        <v>43040.666666666664</v>
      </c>
      <c r="H1403" s="1">
        <v>10</v>
      </c>
    </row>
    <row r="1404" spans="1:8" s="2" customFormat="1" x14ac:dyDescent="0.4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1">
        <v>43040.666666666664</v>
      </c>
      <c r="H1404" s="1">
        <v>15</v>
      </c>
    </row>
    <row r="1405" spans="1:8" s="2" customFormat="1" x14ac:dyDescent="0.4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1">
        <v>43040.666666666664</v>
      </c>
      <c r="H1405" s="1">
        <v>10</v>
      </c>
    </row>
    <row r="1406" spans="1:8" s="2" customFormat="1" x14ac:dyDescent="0.4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1">
        <v>43040.666666666664</v>
      </c>
      <c r="H1406" s="1">
        <v>15</v>
      </c>
    </row>
    <row r="1407" spans="1:8" s="2" customFormat="1" x14ac:dyDescent="0.4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1">
        <v>43040.666666666664</v>
      </c>
      <c r="H1407" s="1">
        <v>10</v>
      </c>
    </row>
    <row r="1408" spans="1:8" s="2" customFormat="1" x14ac:dyDescent="0.4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1">
        <v>43040.666666666664</v>
      </c>
      <c r="H1408" s="1">
        <v>20</v>
      </c>
    </row>
    <row r="1409" spans="1:8" s="2" customFormat="1" x14ac:dyDescent="0.4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1">
        <v>43040.666666666664</v>
      </c>
      <c r="H1409" s="1">
        <v>20</v>
      </c>
    </row>
    <row r="1410" spans="1:8" s="2" customFormat="1" x14ac:dyDescent="0.4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1">
        <v>43040.666666666664</v>
      </c>
      <c r="H1410" s="1">
        <v>10</v>
      </c>
    </row>
    <row r="1411" spans="1:8" s="2" customFormat="1" x14ac:dyDescent="0.4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1">
        <v>43040.666666666664</v>
      </c>
      <c r="H1411" s="1">
        <v>10</v>
      </c>
    </row>
    <row r="1412" spans="1:8" s="2" customFormat="1" x14ac:dyDescent="0.4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1">
        <v>43040.666666666664</v>
      </c>
      <c r="H1412" s="1">
        <v>20</v>
      </c>
    </row>
    <row r="1413" spans="1:8" s="2" customFormat="1" x14ac:dyDescent="0.4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1">
        <v>43040.666666666664</v>
      </c>
      <c r="H1413" s="1">
        <v>10</v>
      </c>
    </row>
    <row r="1414" spans="1:8" s="2" customFormat="1" x14ac:dyDescent="0.4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1">
        <v>43040.666666666664</v>
      </c>
      <c r="H1414" s="1">
        <v>20</v>
      </c>
    </row>
    <row r="1415" spans="1:8" s="2" customFormat="1" x14ac:dyDescent="0.4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1">
        <v>43040.666666666664</v>
      </c>
      <c r="H1415" s="1">
        <v>10</v>
      </c>
    </row>
    <row r="1416" spans="1:8" s="2" customFormat="1" x14ac:dyDescent="0.4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1">
        <v>43067.400879629633</v>
      </c>
      <c r="H1416" s="1">
        <v>15</v>
      </c>
    </row>
    <row r="1417" spans="1:8" s="2" customFormat="1" x14ac:dyDescent="0.4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1">
        <v>43067.401562500003</v>
      </c>
      <c r="H1417" s="1">
        <v>8</v>
      </c>
    </row>
    <row r="1418" spans="1:8" s="2" customFormat="1" x14ac:dyDescent="0.4">
      <c r="A1418" s="1" t="s">
        <v>330</v>
      </c>
      <c r="B1418" s="1">
        <v>2382</v>
      </c>
      <c r="C1418" s="1" t="s">
        <v>3033</v>
      </c>
      <c r="D1418" s="1" t="s">
        <v>2429</v>
      </c>
      <c r="E1418" s="1">
        <v>37.501342999999999</v>
      </c>
      <c r="F1418" s="1">
        <v>127.050468</v>
      </c>
      <c r="G1418" s="11">
        <v>43067.401562500003</v>
      </c>
      <c r="H1418" s="1">
        <v>11</v>
      </c>
    </row>
    <row r="1419" spans="1:8" s="2" customFormat="1" x14ac:dyDescent="0.4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1">
        <v>43067.402997685182</v>
      </c>
      <c r="H1419" s="1">
        <v>10</v>
      </c>
    </row>
    <row r="1420" spans="1:8" s="2" customFormat="1" x14ac:dyDescent="0.4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1">
        <v>43091.615312499998</v>
      </c>
      <c r="H1420" s="1">
        <v>10</v>
      </c>
    </row>
    <row r="1421" spans="1:8" s="2" customFormat="1" x14ac:dyDescent="0.4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1">
        <v>43091.615694444445</v>
      </c>
      <c r="H1421" s="1">
        <v>10</v>
      </c>
    </row>
    <row r="1422" spans="1:8" s="2" customFormat="1" x14ac:dyDescent="0.4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1">
        <v>43157.491331018522</v>
      </c>
      <c r="H1422" s="1">
        <v>10</v>
      </c>
    </row>
    <row r="1423" spans="1:8" s="2" customFormat="1" x14ac:dyDescent="0.4">
      <c r="A1423" s="1" t="s">
        <v>330</v>
      </c>
      <c r="B1423" s="1">
        <v>2388</v>
      </c>
      <c r="C1423" s="3" t="s">
        <v>3034</v>
      </c>
      <c r="D1423" s="3" t="s">
        <v>2432</v>
      </c>
      <c r="E1423" s="1">
        <v>37.516784999999999</v>
      </c>
      <c r="F1423" s="1">
        <v>127.051613</v>
      </c>
      <c r="G1423" s="1" t="s">
        <v>3156</v>
      </c>
      <c r="H1423" s="1">
        <v>10</v>
      </c>
    </row>
    <row r="1424" spans="1:8" s="2" customFormat="1" x14ac:dyDescent="0.4">
      <c r="A1424" s="1" t="s">
        <v>330</v>
      </c>
      <c r="B1424" s="1">
        <v>2389</v>
      </c>
      <c r="C1424" s="20" t="s">
        <v>3035</v>
      </c>
      <c r="D1424" s="1" t="s">
        <v>2758</v>
      </c>
      <c r="E1424" s="1">
        <v>37.486159999999998</v>
      </c>
      <c r="F1424" s="1">
        <v>127.067238</v>
      </c>
      <c r="G1424" s="1" t="s">
        <v>2922</v>
      </c>
      <c r="H1424" s="1">
        <v>15</v>
      </c>
    </row>
    <row r="1425" spans="1:8" s="2" customFormat="1" x14ac:dyDescent="0.4">
      <c r="A1425" s="1" t="s">
        <v>330</v>
      </c>
      <c r="B1425" s="1">
        <v>2390</v>
      </c>
      <c r="C1425" s="20" t="s">
        <v>3036</v>
      </c>
      <c r="D1425" s="1" t="s">
        <v>2759</v>
      </c>
      <c r="E1425" s="1">
        <v>37.480880999999997</v>
      </c>
      <c r="F1425" s="1">
        <v>127.063042</v>
      </c>
      <c r="G1425" s="1" t="s">
        <v>3037</v>
      </c>
      <c r="H1425" s="1">
        <v>10</v>
      </c>
    </row>
    <row r="1426" spans="1:8" s="2" customFormat="1" x14ac:dyDescent="0.4">
      <c r="A1426" s="1" t="s">
        <v>330</v>
      </c>
      <c r="B1426" s="1">
        <v>2391</v>
      </c>
      <c r="C1426" s="20" t="s">
        <v>3183</v>
      </c>
      <c r="D1426" s="1" t="s">
        <v>2759</v>
      </c>
      <c r="E1426" s="1">
        <v>37.475985999999999</v>
      </c>
      <c r="F1426" s="1">
        <v>127.059624</v>
      </c>
      <c r="G1426" s="1" t="s">
        <v>3037</v>
      </c>
      <c r="H1426" s="1">
        <v>10</v>
      </c>
    </row>
    <row r="1427" spans="1:8" s="2" customFormat="1" x14ac:dyDescent="0.4">
      <c r="A1427" s="1" t="s">
        <v>330</v>
      </c>
      <c r="B1427" s="1">
        <v>2392</v>
      </c>
      <c r="C1427" s="20" t="s">
        <v>3038</v>
      </c>
      <c r="D1427" s="1" t="s">
        <v>2760</v>
      </c>
      <c r="E1427" s="1">
        <v>37.474578999999999</v>
      </c>
      <c r="F1427" s="1">
        <v>127.05544999999999</v>
      </c>
      <c r="G1427" s="1" t="s">
        <v>3037</v>
      </c>
      <c r="H1427" s="1">
        <v>15</v>
      </c>
    </row>
    <row r="1428" spans="1:8" s="2" customFormat="1" x14ac:dyDescent="0.4">
      <c r="A1428" s="1" t="s">
        <v>330</v>
      </c>
      <c r="B1428" s="1">
        <v>2393</v>
      </c>
      <c r="C1428" s="20" t="s">
        <v>2514</v>
      </c>
      <c r="D1428" s="1" t="s">
        <v>2760</v>
      </c>
      <c r="E1428" s="1">
        <v>37.472000000000001</v>
      </c>
      <c r="F1428" s="1">
        <v>127.051338</v>
      </c>
      <c r="G1428" s="1" t="s">
        <v>3037</v>
      </c>
      <c r="H1428" s="1">
        <v>10</v>
      </c>
    </row>
    <row r="1429" spans="1:8" s="2" customFormat="1" x14ac:dyDescent="0.4">
      <c r="A1429" s="1" t="s">
        <v>330</v>
      </c>
      <c r="B1429" s="1">
        <v>2394</v>
      </c>
      <c r="C1429" s="20" t="s">
        <v>3039</v>
      </c>
      <c r="D1429" s="1" t="s">
        <v>2761</v>
      </c>
      <c r="E1429" s="1">
        <v>37.479092000000001</v>
      </c>
      <c r="F1429" s="1">
        <v>127.055397</v>
      </c>
      <c r="G1429" s="1" t="s">
        <v>2922</v>
      </c>
      <c r="H1429" s="1">
        <v>10</v>
      </c>
    </row>
    <row r="1430" spans="1:8" s="2" customFormat="1" x14ac:dyDescent="0.4">
      <c r="A1430" s="1" t="s">
        <v>330</v>
      </c>
      <c r="B1430" s="1">
        <v>2395</v>
      </c>
      <c r="C1430" s="20" t="s">
        <v>3040</v>
      </c>
      <c r="D1430" s="1" t="s">
        <v>2761</v>
      </c>
      <c r="E1430" s="1">
        <v>37.479289999999999</v>
      </c>
      <c r="F1430" s="1">
        <v>127.055733</v>
      </c>
      <c r="G1430" s="1" t="s">
        <v>3037</v>
      </c>
      <c r="H1430" s="1">
        <v>10</v>
      </c>
    </row>
    <row r="1431" spans="1:8" s="2" customFormat="1" x14ac:dyDescent="0.4">
      <c r="A1431" s="1" t="s">
        <v>330</v>
      </c>
      <c r="B1431" s="1">
        <v>2396</v>
      </c>
      <c r="C1431" s="20" t="s">
        <v>2515</v>
      </c>
      <c r="D1431" s="1" t="s">
        <v>2762</v>
      </c>
      <c r="E1431" s="1">
        <v>37.485740999999997</v>
      </c>
      <c r="F1431" s="1">
        <v>127.05104799999999</v>
      </c>
      <c r="G1431" s="1" t="s">
        <v>3037</v>
      </c>
      <c r="H1431" s="1">
        <v>15</v>
      </c>
    </row>
    <row r="1432" spans="1:8" s="2" customFormat="1" x14ac:dyDescent="0.4">
      <c r="A1432" s="1" t="s">
        <v>330</v>
      </c>
      <c r="B1432" s="1">
        <v>2398</v>
      </c>
      <c r="C1432" s="20" t="s">
        <v>2516</v>
      </c>
      <c r="D1432" s="1" t="s">
        <v>2763</v>
      </c>
      <c r="E1432" s="1">
        <v>37.508110000000002</v>
      </c>
      <c r="F1432" s="1">
        <v>127.039452</v>
      </c>
      <c r="G1432" s="1" t="s">
        <v>3041</v>
      </c>
      <c r="H1432" s="1">
        <v>10</v>
      </c>
    </row>
    <row r="1433" spans="1:8" s="2" customFormat="1" x14ac:dyDescent="0.4">
      <c r="A1433" s="1" t="s">
        <v>330</v>
      </c>
      <c r="B1433" s="1">
        <v>2401</v>
      </c>
      <c r="C1433" s="20" t="s">
        <v>2517</v>
      </c>
      <c r="D1433" s="1" t="s">
        <v>2764</v>
      </c>
      <c r="E1433" s="1">
        <v>37.486561000000002</v>
      </c>
      <c r="F1433" s="1">
        <v>127.082672</v>
      </c>
      <c r="G1433" s="1" t="s">
        <v>2981</v>
      </c>
      <c r="H1433" s="1">
        <v>15</v>
      </c>
    </row>
    <row r="1434" spans="1:8" s="2" customFormat="1" x14ac:dyDescent="0.4">
      <c r="A1434" s="1" t="s">
        <v>330</v>
      </c>
      <c r="B1434" s="1">
        <v>2403</v>
      </c>
      <c r="C1434" s="20" t="s">
        <v>3042</v>
      </c>
      <c r="D1434" s="1" t="s">
        <v>2765</v>
      </c>
      <c r="E1434" s="1">
        <v>37.488720000000001</v>
      </c>
      <c r="F1434" s="1">
        <v>127.074539</v>
      </c>
      <c r="G1434" s="1" t="s">
        <v>3037</v>
      </c>
      <c r="H1434" s="1">
        <v>15</v>
      </c>
    </row>
    <row r="1435" spans="1:8" s="2" customFormat="1" x14ac:dyDescent="0.4">
      <c r="A1435" s="1" t="s">
        <v>330</v>
      </c>
      <c r="B1435" s="1">
        <v>2404</v>
      </c>
      <c r="C1435" s="20" t="s">
        <v>2518</v>
      </c>
      <c r="D1435" s="1" t="s">
        <v>2766</v>
      </c>
      <c r="E1435" s="1">
        <v>37.491810000000001</v>
      </c>
      <c r="F1435" s="1">
        <v>127.07315800000001</v>
      </c>
      <c r="G1435" s="1" t="s">
        <v>3037</v>
      </c>
      <c r="H1435" s="1">
        <v>10</v>
      </c>
    </row>
    <row r="1436" spans="1:8" s="2" customFormat="1" x14ac:dyDescent="0.4">
      <c r="A1436" s="1" t="s">
        <v>330</v>
      </c>
      <c r="B1436" s="1">
        <v>2405</v>
      </c>
      <c r="C1436" s="20" t="s">
        <v>2519</v>
      </c>
      <c r="D1436" s="1" t="s">
        <v>2767</v>
      </c>
      <c r="E1436" s="1">
        <v>37.518711000000003</v>
      </c>
      <c r="F1436" s="1">
        <v>127.05085</v>
      </c>
      <c r="G1436" s="1" t="s">
        <v>3037</v>
      </c>
      <c r="H1436" s="1">
        <v>20</v>
      </c>
    </row>
    <row r="1437" spans="1:8" s="2" customFormat="1" x14ac:dyDescent="0.4">
      <c r="A1437" s="1" t="s">
        <v>330</v>
      </c>
      <c r="B1437" s="1">
        <v>2406</v>
      </c>
      <c r="C1437" s="20" t="s">
        <v>2520</v>
      </c>
      <c r="D1437" s="1" t="s">
        <v>2768</v>
      </c>
      <c r="E1437" s="1">
        <v>37.517569999999999</v>
      </c>
      <c r="F1437" s="1">
        <v>127.02364300000001</v>
      </c>
      <c r="G1437" s="1" t="s">
        <v>2922</v>
      </c>
      <c r="H1437" s="1">
        <v>10</v>
      </c>
    </row>
    <row r="1438" spans="1:8" s="2" customFormat="1" x14ac:dyDescent="0.4">
      <c r="A1438" s="1" t="s">
        <v>330</v>
      </c>
      <c r="B1438" s="1">
        <v>2407</v>
      </c>
      <c r="C1438" s="20" t="s">
        <v>3043</v>
      </c>
      <c r="D1438" s="1" t="s">
        <v>2769</v>
      </c>
      <c r="E1438" s="1">
        <v>37.498469999999998</v>
      </c>
      <c r="F1438" s="1">
        <v>127.030113</v>
      </c>
      <c r="G1438" s="1" t="s">
        <v>3044</v>
      </c>
      <c r="H1438" s="1">
        <v>10</v>
      </c>
    </row>
    <row r="1439" spans="1:8" s="2" customFormat="1" x14ac:dyDescent="0.4">
      <c r="A1439" s="1" t="s">
        <v>330</v>
      </c>
      <c r="B1439" s="1">
        <v>2408</v>
      </c>
      <c r="C1439" s="20" t="s">
        <v>2521</v>
      </c>
      <c r="D1439" s="1" t="s">
        <v>2770</v>
      </c>
      <c r="E1439" s="1">
        <v>37.477341000000003</v>
      </c>
      <c r="F1439" s="1">
        <v>127.113274</v>
      </c>
      <c r="G1439" s="1" t="s">
        <v>3045</v>
      </c>
      <c r="H1439" s="1">
        <v>14</v>
      </c>
    </row>
    <row r="1440" spans="1:8" s="2" customFormat="1" x14ac:dyDescent="0.4">
      <c r="A1440" s="1" t="s">
        <v>330</v>
      </c>
      <c r="B1440" s="1">
        <v>2409</v>
      </c>
      <c r="C1440" s="20" t="s">
        <v>3046</v>
      </c>
      <c r="D1440" s="1" t="s">
        <v>3047</v>
      </c>
      <c r="E1440" s="1">
        <v>37.492061999999997</v>
      </c>
      <c r="F1440" s="1">
        <v>127.03074599999999</v>
      </c>
      <c r="G1440" s="1" t="s">
        <v>3048</v>
      </c>
      <c r="H1440" s="1">
        <v>18</v>
      </c>
    </row>
    <row r="1441" spans="1:8" s="2" customFormat="1" x14ac:dyDescent="0.4">
      <c r="A1441" s="1" t="s">
        <v>330</v>
      </c>
      <c r="B1441" s="1">
        <v>2410</v>
      </c>
      <c r="C1441" s="20" t="s">
        <v>3049</v>
      </c>
      <c r="D1441" s="1" t="s">
        <v>3050</v>
      </c>
      <c r="E1441" s="1">
        <v>37.499599000000003</v>
      </c>
      <c r="F1441" s="1">
        <v>127.03375200000001</v>
      </c>
      <c r="G1441" s="1" t="s">
        <v>3051</v>
      </c>
      <c r="H1441" s="1">
        <v>10</v>
      </c>
    </row>
    <row r="1442" spans="1:8" s="2" customFormat="1" x14ac:dyDescent="0.4">
      <c r="A1442" s="1" t="s">
        <v>330</v>
      </c>
      <c r="B1442" s="1">
        <v>2411</v>
      </c>
      <c r="C1442" s="20" t="s">
        <v>2771</v>
      </c>
      <c r="D1442" s="1" t="s">
        <v>3052</v>
      </c>
      <c r="E1442" s="1">
        <v>37.472968999999999</v>
      </c>
      <c r="F1442" s="1">
        <v>127.112228</v>
      </c>
      <c r="G1442" s="1" t="s">
        <v>3090</v>
      </c>
      <c r="H1442" s="1">
        <v>15</v>
      </c>
    </row>
    <row r="1443" spans="1:8" s="2" customFormat="1" x14ac:dyDescent="0.4">
      <c r="A1443" s="1" t="s">
        <v>330</v>
      </c>
      <c r="B1443" s="1">
        <v>2412</v>
      </c>
      <c r="C1443" s="20" t="s">
        <v>2772</v>
      </c>
      <c r="D1443" s="1" t="s">
        <v>3053</v>
      </c>
      <c r="E1443" s="1">
        <v>37.491790999999999</v>
      </c>
      <c r="F1443" s="1">
        <v>127.088211</v>
      </c>
      <c r="G1443" s="1" t="s">
        <v>3048</v>
      </c>
      <c r="H1443" s="1">
        <v>15</v>
      </c>
    </row>
    <row r="1444" spans="1:8" s="2" customFormat="1" x14ac:dyDescent="0.4">
      <c r="A1444" s="1" t="s">
        <v>303</v>
      </c>
      <c r="B1444" s="1">
        <v>2501</v>
      </c>
      <c r="C1444" s="20" t="s">
        <v>2510</v>
      </c>
      <c r="D1444" s="1" t="s">
        <v>2748</v>
      </c>
      <c r="E1444" s="1">
        <v>37.450660999999997</v>
      </c>
      <c r="F1444" s="1">
        <v>127.05706000000001</v>
      </c>
      <c r="G1444" s="1" t="s">
        <v>2954</v>
      </c>
      <c r="H1444" s="1">
        <v>10</v>
      </c>
    </row>
    <row r="1445" spans="1:8" s="2" customFormat="1" x14ac:dyDescent="0.4">
      <c r="A1445" s="1" t="s">
        <v>303</v>
      </c>
      <c r="B1445" s="1">
        <v>2502</v>
      </c>
      <c r="C1445" s="20" t="s">
        <v>2511</v>
      </c>
      <c r="D1445" s="1" t="s">
        <v>2749</v>
      </c>
      <c r="E1445" s="1">
        <v>37.491951</v>
      </c>
      <c r="F1445" s="1">
        <v>127.00855300000001</v>
      </c>
      <c r="G1445" s="1" t="s">
        <v>3045</v>
      </c>
      <c r="H1445" s="1">
        <v>9</v>
      </c>
    </row>
    <row r="1446" spans="1:8" s="2" customFormat="1" x14ac:dyDescent="0.4">
      <c r="A1446" s="1" t="s">
        <v>303</v>
      </c>
      <c r="B1446" s="1">
        <v>2503</v>
      </c>
      <c r="C1446" s="20" t="s">
        <v>2512</v>
      </c>
      <c r="D1446" s="1" t="s">
        <v>2750</v>
      </c>
      <c r="E1446" s="1">
        <v>37.503810999999999</v>
      </c>
      <c r="F1446" s="1">
        <v>127.021362</v>
      </c>
      <c r="G1446" s="1" t="s">
        <v>3045</v>
      </c>
      <c r="H1446" s="1">
        <v>10</v>
      </c>
    </row>
    <row r="1447" spans="1:8" s="2" customFormat="1" x14ac:dyDescent="0.4">
      <c r="A1447" s="1" t="s">
        <v>303</v>
      </c>
      <c r="B1447" s="1">
        <v>2504</v>
      </c>
      <c r="C1447" s="20" t="s">
        <v>2513</v>
      </c>
      <c r="D1447" s="1" t="s">
        <v>2751</v>
      </c>
      <c r="E1447" s="1">
        <v>37.515881</v>
      </c>
      <c r="F1447" s="1">
        <v>127.019302</v>
      </c>
      <c r="G1447" s="1" t="s">
        <v>2863</v>
      </c>
      <c r="H1447" s="1">
        <v>10</v>
      </c>
    </row>
    <row r="1448" spans="1:8" s="2" customFormat="1" x14ac:dyDescent="0.4">
      <c r="A1448" s="1" t="s">
        <v>303</v>
      </c>
      <c r="B1448" s="1">
        <v>2505</v>
      </c>
      <c r="C1448" s="20" t="s">
        <v>3054</v>
      </c>
      <c r="D1448" s="1" t="s">
        <v>2752</v>
      </c>
      <c r="E1448" s="1">
        <v>37.493259000000002</v>
      </c>
      <c r="F1448" s="1">
        <v>127.029533</v>
      </c>
      <c r="G1448" s="1" t="s">
        <v>3044</v>
      </c>
      <c r="H1448" s="1">
        <v>12</v>
      </c>
    </row>
    <row r="1449" spans="1:8" s="2" customFormat="1" x14ac:dyDescent="0.4">
      <c r="A1449" s="1" t="s">
        <v>303</v>
      </c>
      <c r="B1449" s="1">
        <v>2506</v>
      </c>
      <c r="C1449" s="20" t="s">
        <v>2753</v>
      </c>
      <c r="D1449" s="1" t="s">
        <v>2754</v>
      </c>
      <c r="E1449" s="1">
        <v>37.479092000000001</v>
      </c>
      <c r="F1449" s="1">
        <v>126.99067700000001</v>
      </c>
      <c r="G1449" s="1" t="s">
        <v>3044</v>
      </c>
      <c r="H1449" s="1">
        <v>10</v>
      </c>
    </row>
    <row r="1450" spans="1:8" s="2" customFormat="1" x14ac:dyDescent="0.4">
      <c r="A1450" s="1" t="s">
        <v>303</v>
      </c>
      <c r="B1450" s="1">
        <v>2508</v>
      </c>
      <c r="C1450" s="20" t="s">
        <v>2755</v>
      </c>
      <c r="D1450" s="1" t="s">
        <v>3055</v>
      </c>
      <c r="E1450" s="1">
        <v>37.482979</v>
      </c>
      <c r="F1450" s="1">
        <v>127.042259</v>
      </c>
      <c r="G1450" s="1" t="s">
        <v>3044</v>
      </c>
      <c r="H1450" s="1">
        <v>10</v>
      </c>
    </row>
    <row r="1451" spans="1:8" s="2" customFormat="1" x14ac:dyDescent="0.4">
      <c r="A1451" s="1" t="s">
        <v>303</v>
      </c>
      <c r="B1451" s="1">
        <v>2509</v>
      </c>
      <c r="C1451" s="20" t="s">
        <v>2756</v>
      </c>
      <c r="D1451" s="1" t="s">
        <v>2757</v>
      </c>
      <c r="E1451" s="1">
        <v>37.498370999999999</v>
      </c>
      <c r="F1451" s="1">
        <v>126.992462</v>
      </c>
      <c r="G1451" s="1" t="s">
        <v>3044</v>
      </c>
      <c r="H1451" s="1">
        <v>16</v>
      </c>
    </row>
    <row r="1452" spans="1:8" s="2" customFormat="1" x14ac:dyDescent="0.4">
      <c r="A1452" s="1" t="s">
        <v>142</v>
      </c>
      <c r="B1452" s="1">
        <v>2601</v>
      </c>
      <c r="C1452" s="20" t="s">
        <v>2527</v>
      </c>
      <c r="D1452" s="1" t="s">
        <v>2782</v>
      </c>
      <c r="E1452" s="1">
        <v>37.506748000000002</v>
      </c>
      <c r="F1452" s="1">
        <v>127.098831</v>
      </c>
      <c r="G1452" s="1" t="s">
        <v>2864</v>
      </c>
      <c r="H1452" s="1">
        <v>10</v>
      </c>
    </row>
    <row r="1453" spans="1:8" s="2" customFormat="1" x14ac:dyDescent="0.4">
      <c r="A1453" s="1" t="s">
        <v>142</v>
      </c>
      <c r="B1453" s="1">
        <v>2603</v>
      </c>
      <c r="C1453" s="20" t="s">
        <v>2528</v>
      </c>
      <c r="D1453" s="1" t="s">
        <v>2783</v>
      </c>
      <c r="E1453" s="1">
        <v>37.480801</v>
      </c>
      <c r="F1453" s="1">
        <v>127.130341</v>
      </c>
      <c r="G1453" s="1" t="s">
        <v>2981</v>
      </c>
      <c r="H1453" s="1">
        <v>10</v>
      </c>
    </row>
    <row r="1454" spans="1:8" s="2" customFormat="1" x14ac:dyDescent="0.4">
      <c r="A1454" s="1" t="s">
        <v>142</v>
      </c>
      <c r="B1454" s="1">
        <v>2604</v>
      </c>
      <c r="C1454" s="20" t="s">
        <v>2790</v>
      </c>
      <c r="D1454" s="1" t="s">
        <v>2791</v>
      </c>
      <c r="E1454" s="1">
        <v>37.531311000000002</v>
      </c>
      <c r="F1454" s="1">
        <v>127.111282</v>
      </c>
      <c r="G1454" s="1" t="s">
        <v>2981</v>
      </c>
      <c r="H1454" s="1">
        <v>10</v>
      </c>
    </row>
    <row r="1455" spans="1:8" s="2" customFormat="1" x14ac:dyDescent="0.4">
      <c r="A1455" s="1" t="s">
        <v>142</v>
      </c>
      <c r="B1455" s="1">
        <v>2605</v>
      </c>
      <c r="C1455" s="20" t="s">
        <v>2792</v>
      </c>
      <c r="D1455" s="1" t="s">
        <v>2793</v>
      </c>
      <c r="E1455" s="1">
        <v>37.471297999999997</v>
      </c>
      <c r="F1455" s="1">
        <v>127.12709</v>
      </c>
      <c r="G1455" s="1" t="s">
        <v>2981</v>
      </c>
      <c r="H1455" s="1">
        <v>15</v>
      </c>
    </row>
    <row r="1456" spans="1:8" s="2" customFormat="1" x14ac:dyDescent="0.4">
      <c r="A1456" s="1" t="s">
        <v>142</v>
      </c>
      <c r="B1456" s="1">
        <v>2606</v>
      </c>
      <c r="C1456" s="20" t="s">
        <v>2794</v>
      </c>
      <c r="D1456" s="1" t="s">
        <v>2795</v>
      </c>
      <c r="E1456" s="1">
        <v>37.481738999999997</v>
      </c>
      <c r="F1456" s="1">
        <v>127.143227</v>
      </c>
      <c r="G1456" s="1" t="s">
        <v>2981</v>
      </c>
      <c r="H1456" s="1">
        <v>10</v>
      </c>
    </row>
    <row r="1457" spans="1:8" s="2" customFormat="1" x14ac:dyDescent="0.4">
      <c r="A1457" s="1" t="s">
        <v>142</v>
      </c>
      <c r="B1457" s="1">
        <v>2607</v>
      </c>
      <c r="C1457" s="20" t="s">
        <v>3056</v>
      </c>
      <c r="D1457" s="1" t="s">
        <v>2796</v>
      </c>
      <c r="E1457" s="1">
        <v>37.470649999999999</v>
      </c>
      <c r="F1457" s="1">
        <v>127.12711299999999</v>
      </c>
      <c r="G1457" s="1" t="s">
        <v>2938</v>
      </c>
      <c r="H1457" s="1">
        <v>15</v>
      </c>
    </row>
    <row r="1458" spans="1:8" s="2" customFormat="1" x14ac:dyDescent="0.4">
      <c r="A1458" s="1" t="s">
        <v>142</v>
      </c>
      <c r="B1458" s="1">
        <v>2608</v>
      </c>
      <c r="C1458" s="20" t="s">
        <v>2797</v>
      </c>
      <c r="D1458" s="1" t="s">
        <v>2798</v>
      </c>
      <c r="E1458" s="1">
        <v>37.514358999999999</v>
      </c>
      <c r="F1458" s="1">
        <v>127.106194</v>
      </c>
      <c r="G1458" s="1" t="s">
        <v>3057</v>
      </c>
      <c r="H1458" s="1">
        <f>10+5</f>
        <v>15</v>
      </c>
    </row>
    <row r="1459" spans="1:8" s="2" customFormat="1" x14ac:dyDescent="0.4">
      <c r="A1459" s="1" t="s">
        <v>142</v>
      </c>
      <c r="B1459" s="1">
        <v>2609</v>
      </c>
      <c r="C1459" s="20" t="s">
        <v>2784</v>
      </c>
      <c r="D1459" s="1" t="s">
        <v>2785</v>
      </c>
      <c r="E1459" s="1">
        <v>37.520488999999998</v>
      </c>
      <c r="F1459" s="1">
        <v>127.135201</v>
      </c>
      <c r="G1459" s="1" t="s">
        <v>3048</v>
      </c>
      <c r="H1459" s="1">
        <v>10</v>
      </c>
    </row>
    <row r="1460" spans="1:8" s="2" customFormat="1" x14ac:dyDescent="0.4">
      <c r="A1460" s="1" t="s">
        <v>142</v>
      </c>
      <c r="B1460" s="1">
        <v>2610</v>
      </c>
      <c r="C1460" s="20" t="s">
        <v>3058</v>
      </c>
      <c r="D1460" s="1" t="s">
        <v>2786</v>
      </c>
      <c r="E1460" s="1">
        <v>37.510441</v>
      </c>
      <c r="F1460" s="1">
        <v>127.10637699999999</v>
      </c>
      <c r="G1460" s="1" t="s">
        <v>3048</v>
      </c>
      <c r="H1460" s="1">
        <v>10</v>
      </c>
    </row>
    <row r="1461" spans="1:8" s="2" customFormat="1" x14ac:dyDescent="0.4">
      <c r="A1461" s="1" t="s">
        <v>142</v>
      </c>
      <c r="B1461" s="1">
        <v>2611</v>
      </c>
      <c r="C1461" s="20" t="s">
        <v>2787</v>
      </c>
      <c r="D1461" s="1" t="s">
        <v>2788</v>
      </c>
      <c r="E1461" s="1">
        <v>37.536330999999997</v>
      </c>
      <c r="F1461" s="1">
        <v>127.11618</v>
      </c>
      <c r="G1461" s="1" t="s">
        <v>3048</v>
      </c>
      <c r="H1461" s="1">
        <v>7</v>
      </c>
    </row>
    <row r="1462" spans="1:8" s="2" customFormat="1" x14ac:dyDescent="0.4">
      <c r="A1462" s="1" t="s">
        <v>142</v>
      </c>
      <c r="B1462" s="1">
        <v>2612</v>
      </c>
      <c r="C1462" s="20" t="s">
        <v>2789</v>
      </c>
      <c r="D1462" s="1" t="s">
        <v>3091</v>
      </c>
      <c r="E1462" s="1">
        <v>37.489071000000003</v>
      </c>
      <c r="F1462" s="1">
        <v>127.10929899999999</v>
      </c>
      <c r="G1462" s="1" t="s">
        <v>3048</v>
      </c>
      <c r="H1462" s="1">
        <v>10</v>
      </c>
    </row>
    <row r="1463" spans="1:8" s="2" customFormat="1" x14ac:dyDescent="0.4">
      <c r="A1463" s="1" t="s">
        <v>142</v>
      </c>
      <c r="B1463" s="1">
        <v>2613</v>
      </c>
      <c r="C1463" s="20" t="s">
        <v>2799</v>
      </c>
      <c r="D1463" s="1" t="s">
        <v>3059</v>
      </c>
      <c r="E1463" s="1">
        <v>37.516781000000002</v>
      </c>
      <c r="F1463" s="1">
        <v>127.090492</v>
      </c>
      <c r="G1463" s="1" t="s">
        <v>3048</v>
      </c>
      <c r="H1463" s="1">
        <v>14</v>
      </c>
    </row>
    <row r="1464" spans="1:8" s="2" customFormat="1" x14ac:dyDescent="0.4">
      <c r="A1464" s="1" t="s">
        <v>142</v>
      </c>
      <c r="B1464" s="1">
        <v>2614</v>
      </c>
      <c r="C1464" s="20" t="s">
        <v>3060</v>
      </c>
      <c r="D1464" s="1" t="s">
        <v>3061</v>
      </c>
      <c r="E1464" s="1">
        <v>37.501862000000003</v>
      </c>
      <c r="F1464" s="1">
        <v>127.117233</v>
      </c>
      <c r="G1464" s="1" t="s">
        <v>3048</v>
      </c>
      <c r="H1464" s="1">
        <v>15</v>
      </c>
    </row>
    <row r="1465" spans="1:8" s="2" customFormat="1" x14ac:dyDescent="0.4">
      <c r="A1465" s="1" t="s">
        <v>142</v>
      </c>
      <c r="B1465" s="1">
        <v>2615</v>
      </c>
      <c r="C1465" s="20" t="s">
        <v>3062</v>
      </c>
      <c r="D1465" s="1" t="s">
        <v>3063</v>
      </c>
      <c r="E1465" s="1">
        <v>37.488349999999997</v>
      </c>
      <c r="F1465" s="1">
        <v>127.12078099999999</v>
      </c>
      <c r="G1465" s="1" t="s">
        <v>3048</v>
      </c>
      <c r="H1465" s="1">
        <v>15</v>
      </c>
    </row>
    <row r="1466" spans="1:8" s="2" customFormat="1" x14ac:dyDescent="0.4">
      <c r="A1466" s="1" t="s">
        <v>142</v>
      </c>
      <c r="B1466" s="1">
        <v>2616</v>
      </c>
      <c r="C1466" s="20" t="s">
        <v>2800</v>
      </c>
      <c r="D1466" s="1" t="s">
        <v>2801</v>
      </c>
      <c r="E1466" s="1">
        <v>37.496077999999997</v>
      </c>
      <c r="F1466" s="1">
        <v>127.140106</v>
      </c>
      <c r="G1466" s="1" t="s">
        <v>3064</v>
      </c>
      <c r="H1466" s="1">
        <v>20</v>
      </c>
    </row>
    <row r="1467" spans="1:8" s="2" customFormat="1" x14ac:dyDescent="0.4">
      <c r="A1467" s="1" t="s">
        <v>142</v>
      </c>
      <c r="B1467" s="1">
        <v>2617</v>
      </c>
      <c r="C1467" s="20" t="s">
        <v>2802</v>
      </c>
      <c r="D1467" s="1" t="s">
        <v>2803</v>
      </c>
      <c r="E1467" s="1">
        <v>37.496181</v>
      </c>
      <c r="F1467" s="1">
        <v>127.138031</v>
      </c>
      <c r="G1467" s="1" t="s">
        <v>3064</v>
      </c>
      <c r="H1467" s="1">
        <v>15</v>
      </c>
    </row>
    <row r="1468" spans="1:8" s="2" customFormat="1" x14ac:dyDescent="0.4">
      <c r="A1468" s="1" t="s">
        <v>142</v>
      </c>
      <c r="B1468" s="1">
        <v>2618</v>
      </c>
      <c r="C1468" s="20" t="s">
        <v>2804</v>
      </c>
      <c r="D1468" s="1" t="s">
        <v>2805</v>
      </c>
      <c r="E1468" s="1">
        <v>37.504711</v>
      </c>
      <c r="F1468" s="1">
        <v>127.087563</v>
      </c>
      <c r="G1468" s="1" t="s">
        <v>3065</v>
      </c>
      <c r="H1468" s="1">
        <v>15</v>
      </c>
    </row>
    <row r="1469" spans="1:8" s="2" customFormat="1" x14ac:dyDescent="0.4">
      <c r="A1469" s="1" t="s">
        <v>142</v>
      </c>
      <c r="B1469" s="1">
        <v>2619</v>
      </c>
      <c r="C1469" s="20" t="s">
        <v>3096</v>
      </c>
      <c r="D1469" s="1" t="s">
        <v>2806</v>
      </c>
      <c r="E1469" s="1">
        <v>37.502338000000002</v>
      </c>
      <c r="F1469" s="1">
        <v>127.09644299999999</v>
      </c>
      <c r="G1469" s="1" t="s">
        <v>3048</v>
      </c>
      <c r="H1469" s="1">
        <v>9</v>
      </c>
    </row>
    <row r="1470" spans="1:8" s="2" customFormat="1" x14ac:dyDescent="0.4">
      <c r="A1470" s="1" t="s">
        <v>142</v>
      </c>
      <c r="B1470" s="1">
        <v>2620</v>
      </c>
      <c r="C1470" s="20" t="s">
        <v>2807</v>
      </c>
      <c r="D1470" s="1" t="s">
        <v>2808</v>
      </c>
      <c r="E1470" s="1">
        <v>37.509979000000001</v>
      </c>
      <c r="F1470" s="1">
        <v>127.112312</v>
      </c>
      <c r="G1470" s="1" t="s">
        <v>3048</v>
      </c>
      <c r="H1470" s="1">
        <v>15</v>
      </c>
    </row>
    <row r="1471" spans="1:8" s="2" customFormat="1" x14ac:dyDescent="0.4">
      <c r="A1471" s="1" t="s">
        <v>142</v>
      </c>
      <c r="B1471" s="1">
        <v>2621</v>
      </c>
      <c r="C1471" s="20" t="s">
        <v>2809</v>
      </c>
      <c r="D1471" s="1" t="s">
        <v>2810</v>
      </c>
      <c r="E1471" s="1">
        <v>37.516658999999997</v>
      </c>
      <c r="F1471" s="1">
        <v>127.116257</v>
      </c>
      <c r="G1471" s="1" t="s">
        <v>3048</v>
      </c>
      <c r="H1471" s="1">
        <v>15</v>
      </c>
    </row>
    <row r="1472" spans="1:8" s="2" customFormat="1" x14ac:dyDescent="0.4">
      <c r="A1472" s="1" t="s">
        <v>142</v>
      </c>
      <c r="B1472" s="1">
        <v>2622</v>
      </c>
      <c r="C1472" s="20" t="s">
        <v>2811</v>
      </c>
      <c r="D1472" s="1" t="s">
        <v>2543</v>
      </c>
      <c r="E1472" s="1">
        <v>37.516258000000001</v>
      </c>
      <c r="F1472" s="1">
        <v>127.13059199999999</v>
      </c>
      <c r="G1472" s="1" t="s">
        <v>3048</v>
      </c>
      <c r="H1472" s="1">
        <f>10+10</f>
        <v>20</v>
      </c>
    </row>
    <row r="1473" spans="1:8" s="2" customFormat="1" x14ac:dyDescent="0.4">
      <c r="A1473" s="1" t="s">
        <v>127</v>
      </c>
      <c r="B1473" s="1">
        <v>2701</v>
      </c>
      <c r="C1473" s="20" t="s">
        <v>2690</v>
      </c>
      <c r="D1473" s="1" t="s">
        <v>3066</v>
      </c>
      <c r="E1473" s="1">
        <v>37.565201000000002</v>
      </c>
      <c r="F1473" s="1">
        <v>126.827316</v>
      </c>
      <c r="G1473" s="1" t="s">
        <v>3051</v>
      </c>
      <c r="H1473" s="1">
        <v>15</v>
      </c>
    </row>
    <row r="1474" spans="1:8" s="2" customFormat="1" x14ac:dyDescent="0.4">
      <c r="A1474" s="1" t="s">
        <v>127</v>
      </c>
      <c r="B1474" s="1">
        <v>2702</v>
      </c>
      <c r="C1474" s="20" t="s">
        <v>3166</v>
      </c>
      <c r="D1474" s="1" t="s">
        <v>3067</v>
      </c>
      <c r="E1474" s="1">
        <v>37.569180000000003</v>
      </c>
      <c r="F1474" s="1">
        <v>126.81944300000001</v>
      </c>
      <c r="G1474" s="1" t="s">
        <v>3167</v>
      </c>
      <c r="H1474" s="1">
        <v>20</v>
      </c>
    </row>
    <row r="1475" spans="1:8" s="2" customFormat="1" x14ac:dyDescent="0.4">
      <c r="A1475" s="1" t="s">
        <v>360</v>
      </c>
      <c r="B1475" s="1">
        <v>3100</v>
      </c>
      <c r="C1475" s="1" t="s">
        <v>361</v>
      </c>
      <c r="D1475" s="1" t="s">
        <v>3068</v>
      </c>
      <c r="E1475" s="1">
        <v>37.557395999999997</v>
      </c>
      <c r="F1475" s="1">
        <v>126.952164</v>
      </c>
      <c r="G1475" s="11">
        <v>43040.666666666664</v>
      </c>
      <c r="H1475" s="1">
        <v>8</v>
      </c>
    </row>
    <row r="1476" spans="1:8" s="2" customFormat="1" x14ac:dyDescent="0.4">
      <c r="A1476" s="1" t="s">
        <v>360</v>
      </c>
      <c r="B1476" s="1">
        <v>3101</v>
      </c>
      <c r="C1476" s="1" t="s">
        <v>362</v>
      </c>
      <c r="D1476" s="1" t="s">
        <v>3069</v>
      </c>
      <c r="E1476" s="1">
        <v>37.578381</v>
      </c>
      <c r="F1476" s="1">
        <v>126.93609600000001</v>
      </c>
      <c r="G1476" s="11">
        <v>43040.666666666664</v>
      </c>
      <c r="H1476" s="1">
        <v>15</v>
      </c>
    </row>
    <row r="1477" spans="1:8" s="2" customFormat="1" x14ac:dyDescent="0.4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1">
        <v>43040.666666666664</v>
      </c>
      <c r="H1477" s="1">
        <v>10</v>
      </c>
    </row>
    <row r="1478" spans="1:8" s="2" customFormat="1" x14ac:dyDescent="0.4">
      <c r="A1478" s="1" t="s">
        <v>360</v>
      </c>
      <c r="B1478" s="1">
        <v>3103</v>
      </c>
      <c r="C1478" s="20" t="s">
        <v>2477</v>
      </c>
      <c r="D1478" s="1" t="s">
        <v>2630</v>
      </c>
      <c r="E1478" s="1">
        <v>37.5867</v>
      </c>
      <c r="F1478" s="1">
        <v>126.94677</v>
      </c>
      <c r="G1478" s="1" t="s">
        <v>3070</v>
      </c>
      <c r="H1478" s="1">
        <v>8</v>
      </c>
    </row>
    <row r="1479" spans="1:8" s="2" customFormat="1" x14ac:dyDescent="0.4">
      <c r="A1479" s="1" t="s">
        <v>360</v>
      </c>
      <c r="B1479" s="1">
        <v>3104</v>
      </c>
      <c r="C1479" s="20" t="s">
        <v>2478</v>
      </c>
      <c r="D1479" s="1" t="s">
        <v>2631</v>
      </c>
      <c r="E1479" s="1">
        <v>37.558128000000004</v>
      </c>
      <c r="F1479" s="1">
        <v>126.95620700000001</v>
      </c>
      <c r="G1479" s="1" t="s">
        <v>3070</v>
      </c>
      <c r="H1479" s="1">
        <v>13</v>
      </c>
    </row>
    <row r="1480" spans="1:8" s="2" customFormat="1" x14ac:dyDescent="0.4">
      <c r="A1480" s="1" t="s">
        <v>360</v>
      </c>
      <c r="B1480" s="1">
        <v>3105</v>
      </c>
      <c r="C1480" s="20" t="s">
        <v>2479</v>
      </c>
      <c r="D1480" s="1" t="s">
        <v>2632</v>
      </c>
      <c r="E1480" s="1">
        <v>37.597149000000002</v>
      </c>
      <c r="F1480" s="1">
        <v>126.93853</v>
      </c>
      <c r="G1480" s="1" t="s">
        <v>3071</v>
      </c>
      <c r="H1480" s="1">
        <v>12</v>
      </c>
    </row>
    <row r="1481" spans="1:8" s="2" customFormat="1" x14ac:dyDescent="0.4">
      <c r="A1481" s="1" t="s">
        <v>360</v>
      </c>
      <c r="B1481" s="1">
        <v>3106</v>
      </c>
      <c r="C1481" s="20" t="s">
        <v>2633</v>
      </c>
      <c r="D1481" s="1" t="s">
        <v>2634</v>
      </c>
      <c r="E1481" s="1">
        <v>37.574908999999998</v>
      </c>
      <c r="F1481" s="1">
        <v>126.926147</v>
      </c>
      <c r="G1481" s="1" t="s">
        <v>2881</v>
      </c>
      <c r="H1481" s="1">
        <f>7+5</f>
        <v>12</v>
      </c>
    </row>
    <row r="1482" spans="1:8" s="2" customFormat="1" x14ac:dyDescent="0.4">
      <c r="A1482" s="1" t="s">
        <v>360</v>
      </c>
      <c r="B1482" s="1">
        <v>3107</v>
      </c>
      <c r="C1482" s="20" t="s">
        <v>2635</v>
      </c>
      <c r="D1482" s="1" t="s">
        <v>2636</v>
      </c>
      <c r="E1482" s="1">
        <v>37.569740000000003</v>
      </c>
      <c r="F1482" s="1">
        <v>126.93332700000001</v>
      </c>
      <c r="G1482" s="1" t="s">
        <v>3070</v>
      </c>
      <c r="H1482" s="1">
        <v>7</v>
      </c>
    </row>
    <row r="1483" spans="1:8" s="2" customFormat="1" x14ac:dyDescent="0.4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1">
        <v>43040.436423611114</v>
      </c>
      <c r="H1483" s="1">
        <v>10</v>
      </c>
    </row>
    <row r="1484" spans="1:8" s="2" customFormat="1" x14ac:dyDescent="0.4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1">
        <v>43040.507696759261</v>
      </c>
      <c r="H1484" s="1">
        <v>10</v>
      </c>
    </row>
    <row r="1485" spans="1:8" s="2" customFormat="1" x14ac:dyDescent="0.4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1">
        <v>43040.509016203701</v>
      </c>
      <c r="H1485" s="1">
        <v>15</v>
      </c>
    </row>
    <row r="1486" spans="1:8" s="2" customFormat="1" x14ac:dyDescent="0.4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1">
        <v>43040.510243055556</v>
      </c>
      <c r="H1486" s="1">
        <v>20</v>
      </c>
    </row>
    <row r="1487" spans="1:8" s="2" customFormat="1" x14ac:dyDescent="0.4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1">
        <v>43040.527581018519</v>
      </c>
      <c r="H1487" s="1">
        <v>8</v>
      </c>
    </row>
    <row r="1488" spans="1:8" s="2" customFormat="1" x14ac:dyDescent="0.4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1">
        <v>43040.528414351851</v>
      </c>
      <c r="H1488" s="1">
        <v>12</v>
      </c>
    </row>
    <row r="1489" spans="1:8" s="2" customFormat="1" x14ac:dyDescent="0.4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1">
        <v>43040.666666666664</v>
      </c>
      <c r="H1489" s="1">
        <v>10</v>
      </c>
    </row>
    <row r="1490" spans="1:8" s="2" customFormat="1" x14ac:dyDescent="0.4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1">
        <v>43040.666666666664</v>
      </c>
      <c r="H1490" s="1">
        <f>25+14</f>
        <v>39</v>
      </c>
    </row>
    <row r="1491" spans="1:8" s="2" customFormat="1" x14ac:dyDescent="0.4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1">
        <v>43040.666666666664</v>
      </c>
      <c r="H1491" s="1">
        <v>10</v>
      </c>
    </row>
    <row r="1492" spans="1:8" s="2" customFormat="1" x14ac:dyDescent="0.4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1">
        <v>43040.666666666664</v>
      </c>
      <c r="H1492" s="1">
        <v>20</v>
      </c>
    </row>
    <row r="1493" spans="1:8" s="2" customFormat="1" x14ac:dyDescent="0.4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1">
        <v>43182.585740740738</v>
      </c>
      <c r="H1493" s="1">
        <v>10</v>
      </c>
    </row>
    <row r="1494" spans="1:8" s="2" customFormat="1" x14ac:dyDescent="0.4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1">
        <v>43040.666666666664</v>
      </c>
      <c r="H1494" s="1">
        <v>10</v>
      </c>
    </row>
    <row r="1495" spans="1:8" s="2" customFormat="1" x14ac:dyDescent="0.4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1">
        <v>43040.666666666664</v>
      </c>
      <c r="H1495" s="1">
        <v>10</v>
      </c>
    </row>
    <row r="1496" spans="1:8" s="2" customFormat="1" x14ac:dyDescent="0.4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1">
        <v>43040.666666666664</v>
      </c>
      <c r="H1496" s="1">
        <v>10</v>
      </c>
    </row>
    <row r="1497" spans="1:8" s="2" customFormat="1" x14ac:dyDescent="0.4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1">
        <v>43040.666666666664</v>
      </c>
      <c r="H1497" s="1">
        <v>20</v>
      </c>
    </row>
    <row r="1498" spans="1:8" s="2" customFormat="1" x14ac:dyDescent="0.4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1">
        <v>43067.441435185188</v>
      </c>
      <c r="H1498" s="1">
        <v>10</v>
      </c>
    </row>
    <row r="1499" spans="1:8" s="2" customFormat="1" x14ac:dyDescent="0.4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1">
        <v>43067.433842592596</v>
      </c>
      <c r="H1499" s="1">
        <v>10</v>
      </c>
    </row>
    <row r="1500" spans="1:8" s="2" customFormat="1" x14ac:dyDescent="0.4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1">
        <v>43067.432511574072</v>
      </c>
      <c r="H1500" s="1">
        <v>8</v>
      </c>
    </row>
    <row r="1501" spans="1:8" s="2" customFormat="1" x14ac:dyDescent="0.4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1">
        <v>43067.586944444447</v>
      </c>
      <c r="H1501" s="1">
        <v>10</v>
      </c>
    </row>
    <row r="1502" spans="1:8" s="2" customFormat="1" x14ac:dyDescent="0.4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1">
        <v>43157.45653935185</v>
      </c>
      <c r="H1502" s="1">
        <v>10</v>
      </c>
    </row>
    <row r="1503" spans="1:8" s="2" customFormat="1" x14ac:dyDescent="0.4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1">
        <v>43157.457384259258</v>
      </c>
      <c r="H1503" s="1">
        <v>10</v>
      </c>
    </row>
    <row r="1504" spans="1:8" s="2" customFormat="1" x14ac:dyDescent="0.4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1">
        <v>43157.455972222226</v>
      </c>
      <c r="H1504" s="1">
        <v>9</v>
      </c>
    </row>
    <row r="1505" spans="1:8" s="2" customFormat="1" x14ac:dyDescent="0.4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1">
        <v>43206.589826388888</v>
      </c>
      <c r="H1505" s="1">
        <v>10</v>
      </c>
    </row>
    <row r="1506" spans="1:8" s="2" customFormat="1" x14ac:dyDescent="0.4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1">
        <v>43199.435416666667</v>
      </c>
      <c r="H1506" s="1">
        <v>15</v>
      </c>
    </row>
    <row r="1507" spans="1:8" s="2" customFormat="1" x14ac:dyDescent="0.4">
      <c r="A1507" s="1" t="s">
        <v>62</v>
      </c>
      <c r="B1507" s="1">
        <v>3525</v>
      </c>
      <c r="C1507" s="20" t="s">
        <v>2823</v>
      </c>
      <c r="D1507" s="1" t="s">
        <v>2824</v>
      </c>
      <c r="E1507" s="1">
        <v>37.546089000000002</v>
      </c>
      <c r="F1507" s="1">
        <v>127.02507</v>
      </c>
      <c r="G1507" s="1" t="s">
        <v>2984</v>
      </c>
      <c r="H1507" s="1">
        <v>15</v>
      </c>
    </row>
    <row r="1508" spans="1:8" s="2" customFormat="1" x14ac:dyDescent="0.4">
      <c r="A1508" s="1" t="s">
        <v>62</v>
      </c>
      <c r="B1508" s="1">
        <v>3527</v>
      </c>
      <c r="C1508" s="20" t="s">
        <v>3072</v>
      </c>
      <c r="D1508" s="1" t="s">
        <v>3073</v>
      </c>
      <c r="E1508" s="1">
        <v>37.561790000000002</v>
      </c>
      <c r="F1508" s="1">
        <v>127.02439099999999</v>
      </c>
      <c r="G1508" s="1" t="s">
        <v>2984</v>
      </c>
      <c r="H1508" s="1">
        <v>8</v>
      </c>
    </row>
    <row r="1509" spans="1:8" s="2" customFormat="1" x14ac:dyDescent="0.4">
      <c r="A1509" s="1" t="s">
        <v>3</v>
      </c>
      <c r="B1509" s="1">
        <v>3528</v>
      </c>
      <c r="C1509" s="20" t="s">
        <v>2533</v>
      </c>
      <c r="D1509" s="1" t="s">
        <v>2829</v>
      </c>
      <c r="E1509" s="1">
        <v>37.550598000000001</v>
      </c>
      <c r="F1509" s="1">
        <v>127.110512</v>
      </c>
      <c r="G1509" s="1" t="s">
        <v>2916</v>
      </c>
      <c r="H1509" s="1">
        <v>8</v>
      </c>
    </row>
    <row r="1510" spans="1:8" s="2" customFormat="1" x14ac:dyDescent="0.4">
      <c r="A1510" s="1" t="s">
        <v>3</v>
      </c>
      <c r="B1510" s="1">
        <v>3529</v>
      </c>
      <c r="C1510" s="20" t="s">
        <v>2534</v>
      </c>
      <c r="D1510" s="1" t="s">
        <v>2830</v>
      </c>
      <c r="E1510" s="1">
        <v>37.549788999999997</v>
      </c>
      <c r="F1510" s="1">
        <v>127.075928</v>
      </c>
      <c r="G1510" s="1" t="s">
        <v>3008</v>
      </c>
      <c r="H1510" s="1">
        <v>15</v>
      </c>
    </row>
    <row r="1511" spans="1:8" s="2" customFormat="1" x14ac:dyDescent="0.4">
      <c r="A1511" s="1" t="s">
        <v>62</v>
      </c>
      <c r="B1511" s="1">
        <v>3530</v>
      </c>
      <c r="C1511" s="20" t="s">
        <v>2538</v>
      </c>
      <c r="D1511" s="1" t="s">
        <v>2825</v>
      </c>
      <c r="E1511" s="1">
        <v>37.560146000000003</v>
      </c>
      <c r="F1511" s="1">
        <v>127.02636</v>
      </c>
      <c r="G1511" s="1" t="s">
        <v>2984</v>
      </c>
      <c r="H1511" s="1">
        <v>15</v>
      </c>
    </row>
    <row r="1512" spans="1:8" s="2" customFormat="1" x14ac:dyDescent="0.4">
      <c r="A1512" s="1" t="s">
        <v>62</v>
      </c>
      <c r="B1512" s="1">
        <v>3531</v>
      </c>
      <c r="C1512" s="20" t="s">
        <v>3074</v>
      </c>
      <c r="D1512" s="1" t="s">
        <v>2826</v>
      </c>
      <c r="E1512" s="1">
        <v>37.554779000000003</v>
      </c>
      <c r="F1512" s="1">
        <v>127.024841</v>
      </c>
      <c r="G1512" s="1" t="s">
        <v>2984</v>
      </c>
      <c r="H1512" s="1">
        <v>15</v>
      </c>
    </row>
    <row r="1513" spans="1:8" s="2" customFormat="1" x14ac:dyDescent="0.4">
      <c r="A1513" s="1" t="s">
        <v>62</v>
      </c>
      <c r="B1513" s="1">
        <v>3532</v>
      </c>
      <c r="C1513" s="20" t="s">
        <v>3075</v>
      </c>
      <c r="D1513" s="1" t="s">
        <v>3076</v>
      </c>
      <c r="E1513" s="1">
        <v>37.560679999999998</v>
      </c>
      <c r="F1513" s="1">
        <v>127.026779</v>
      </c>
      <c r="G1513" s="1" t="s">
        <v>2984</v>
      </c>
      <c r="H1513" s="1">
        <v>15</v>
      </c>
    </row>
    <row r="1514" spans="1:8" s="2" customFormat="1" x14ac:dyDescent="0.4">
      <c r="A1514" s="1" t="s">
        <v>3</v>
      </c>
      <c r="B1514" s="1">
        <v>3533</v>
      </c>
      <c r="C1514" s="20" t="s">
        <v>2831</v>
      </c>
      <c r="D1514" s="1" t="s">
        <v>2832</v>
      </c>
      <c r="E1514" s="1">
        <v>37.539138999999999</v>
      </c>
      <c r="F1514" s="1">
        <v>127.070618</v>
      </c>
      <c r="G1514" s="1" t="s">
        <v>2916</v>
      </c>
      <c r="H1514" s="1">
        <v>10</v>
      </c>
    </row>
    <row r="1515" spans="1:8" s="2" customFormat="1" x14ac:dyDescent="0.4">
      <c r="A1515" s="1" t="s">
        <v>3</v>
      </c>
      <c r="B1515" s="1">
        <v>3534</v>
      </c>
      <c r="C1515" s="20" t="s">
        <v>2833</v>
      </c>
      <c r="D1515" s="1" t="s">
        <v>2834</v>
      </c>
      <c r="E1515" s="1">
        <v>37.540137999999999</v>
      </c>
      <c r="F1515" s="1">
        <v>127.069283</v>
      </c>
      <c r="G1515" s="1" t="s">
        <v>2916</v>
      </c>
      <c r="H1515" s="1">
        <v>12</v>
      </c>
    </row>
    <row r="1516" spans="1:8" s="2" customFormat="1" x14ac:dyDescent="0.4">
      <c r="A1516" s="1" t="s">
        <v>3</v>
      </c>
      <c r="B1516" s="1">
        <v>3535</v>
      </c>
      <c r="C1516" s="20" t="s">
        <v>2835</v>
      </c>
      <c r="D1516" s="1" t="s">
        <v>2836</v>
      </c>
      <c r="E1516" s="1">
        <v>37.559157999999996</v>
      </c>
      <c r="F1516" s="1">
        <v>127.08751700000001</v>
      </c>
      <c r="G1516" s="1" t="s">
        <v>2916</v>
      </c>
      <c r="H1516" s="1">
        <v>10</v>
      </c>
    </row>
    <row r="1517" spans="1:8" s="2" customFormat="1" x14ac:dyDescent="0.4">
      <c r="A1517" s="1" t="s">
        <v>3</v>
      </c>
      <c r="B1517" s="1">
        <v>3536</v>
      </c>
      <c r="C1517" s="20" t="s">
        <v>2837</v>
      </c>
      <c r="D1517" s="1" t="s">
        <v>2838</v>
      </c>
      <c r="E1517" s="1">
        <v>37.531810999999998</v>
      </c>
      <c r="F1517" s="1">
        <v>127.080742</v>
      </c>
      <c r="G1517" s="1" t="s">
        <v>2916</v>
      </c>
      <c r="H1517" s="1">
        <v>10</v>
      </c>
    </row>
    <row r="1518" spans="1:8" s="2" customFormat="1" ht="17.25" customHeight="1" x14ac:dyDescent="0.4">
      <c r="A1518" s="1" t="s">
        <v>3</v>
      </c>
      <c r="B1518" s="1">
        <v>3537</v>
      </c>
      <c r="C1518" s="20" t="s">
        <v>2839</v>
      </c>
      <c r="D1518" s="1" t="s">
        <v>2840</v>
      </c>
      <c r="E1518" s="1">
        <v>37.548488999999996</v>
      </c>
      <c r="F1518" s="1">
        <v>127.09375799999999</v>
      </c>
      <c r="G1518" s="1" t="s">
        <v>2916</v>
      </c>
      <c r="H1518" s="1">
        <v>15</v>
      </c>
    </row>
    <row r="1519" spans="1:8" s="2" customFormat="1" ht="17.25" customHeight="1" x14ac:dyDescent="0.4">
      <c r="A1519" s="1" t="s">
        <v>62</v>
      </c>
      <c r="B1519" s="1">
        <v>3538</v>
      </c>
      <c r="C1519" s="20" t="s">
        <v>2827</v>
      </c>
      <c r="D1519" s="1" t="s">
        <v>2828</v>
      </c>
      <c r="E1519" s="1">
        <v>37.550891999999997</v>
      </c>
      <c r="F1519" s="1">
        <v>127.04476200000001</v>
      </c>
      <c r="G1519" s="1" t="s">
        <v>2916</v>
      </c>
      <c r="H1519" s="1">
        <v>14</v>
      </c>
    </row>
    <row r="1520" spans="1:8" s="2" customFormat="1" ht="17.25" customHeight="1" x14ac:dyDescent="0.4">
      <c r="A1520" s="1" t="s">
        <v>83</v>
      </c>
      <c r="B1520" s="1">
        <v>3539</v>
      </c>
      <c r="C1520" s="20" t="s">
        <v>2817</v>
      </c>
      <c r="D1520" s="1" t="s">
        <v>2818</v>
      </c>
      <c r="E1520" s="1">
        <v>37.56382</v>
      </c>
      <c r="F1520" s="1">
        <v>127.13284299999999</v>
      </c>
      <c r="G1520" s="1" t="s">
        <v>3048</v>
      </c>
      <c r="H1520" s="1">
        <v>10</v>
      </c>
    </row>
    <row r="1521" spans="1:8" ht="17.25" customHeight="1" x14ac:dyDescent="0.4">
      <c r="A1521" s="12" t="s">
        <v>3</v>
      </c>
      <c r="B1521" s="12">
        <v>3541</v>
      </c>
      <c r="C1521" s="20" t="s">
        <v>2841</v>
      </c>
      <c r="D1521" s="1" t="s">
        <v>2842</v>
      </c>
      <c r="E1521" s="1">
        <v>37.54504</v>
      </c>
      <c r="F1521" s="1">
        <v>127.089958</v>
      </c>
      <c r="G1521" s="1" t="s">
        <v>3048</v>
      </c>
      <c r="H1521" s="1">
        <v>17</v>
      </c>
    </row>
    <row r="1522" spans="1:8" ht="17.25" customHeight="1" x14ac:dyDescent="0.4">
      <c r="A1522" s="12" t="s">
        <v>3</v>
      </c>
      <c r="B1522" s="12">
        <v>3542</v>
      </c>
      <c r="C1522" s="20" t="s">
        <v>2843</v>
      </c>
      <c r="D1522" s="1" t="s">
        <v>2844</v>
      </c>
      <c r="E1522" s="1">
        <v>37.54504</v>
      </c>
      <c r="F1522" s="1">
        <v>127.089958</v>
      </c>
      <c r="G1522" s="1" t="s">
        <v>3048</v>
      </c>
      <c r="H1522" s="1">
        <v>17</v>
      </c>
    </row>
    <row r="1523" spans="1:8" s="2" customFormat="1" ht="17.25" customHeight="1" x14ac:dyDescent="0.4">
      <c r="A1523" s="12" t="s">
        <v>3079</v>
      </c>
      <c r="B1523" s="12">
        <v>1999</v>
      </c>
      <c r="C1523" s="20" t="s">
        <v>3084</v>
      </c>
      <c r="D1523" s="1" t="s">
        <v>3081</v>
      </c>
      <c r="E1523" s="1">
        <v>37.495258</v>
      </c>
      <c r="F1523" s="1">
        <v>126.830658</v>
      </c>
      <c r="G1523" s="1" t="s">
        <v>3098</v>
      </c>
      <c r="H1523" s="1">
        <v>15</v>
      </c>
    </row>
    <row r="1524" spans="1:8" s="2" customFormat="1" ht="17.25" customHeight="1" x14ac:dyDescent="0.4">
      <c r="A1524" s="12" t="s">
        <v>3079</v>
      </c>
      <c r="B1524" s="12">
        <v>2000</v>
      </c>
      <c r="C1524" s="20" t="s">
        <v>3085</v>
      </c>
      <c r="D1524" s="1" t="s">
        <v>3082</v>
      </c>
      <c r="E1524" s="1">
        <v>37.512329000000001</v>
      </c>
      <c r="F1524" s="1">
        <v>126.886833</v>
      </c>
      <c r="G1524" s="1" t="s">
        <v>3098</v>
      </c>
      <c r="H1524" s="1">
        <v>15</v>
      </c>
    </row>
    <row r="1525" spans="1:8" s="2" customFormat="1" ht="17.25" customHeight="1" x14ac:dyDescent="0.4">
      <c r="A1525" s="12" t="s">
        <v>3080</v>
      </c>
      <c r="B1525" s="12">
        <v>1859</v>
      </c>
      <c r="C1525" s="20" t="s">
        <v>3086</v>
      </c>
      <c r="D1525" s="1" t="s">
        <v>3083</v>
      </c>
      <c r="E1525" s="23">
        <v>37.467998999999999</v>
      </c>
      <c r="F1525" s="1">
        <v>126.886841</v>
      </c>
      <c r="G1525" s="1" t="s">
        <v>3098</v>
      </c>
      <c r="H1525" s="1">
        <v>20</v>
      </c>
    </row>
    <row r="1526" spans="1:8" s="2" customFormat="1" ht="17.25" customHeight="1" x14ac:dyDescent="0.4">
      <c r="A1526" s="12" t="s">
        <v>4</v>
      </c>
      <c r="B1526" s="12">
        <v>766</v>
      </c>
      <c r="C1526" s="20" t="s">
        <v>3101</v>
      </c>
      <c r="D1526" s="1" t="s">
        <v>3102</v>
      </c>
      <c r="E1526" s="1">
        <v>37.544260000000001</v>
      </c>
      <c r="F1526" s="1">
        <v>126.88325</v>
      </c>
      <c r="G1526" s="1" t="s">
        <v>3097</v>
      </c>
      <c r="H1526" s="1">
        <v>15</v>
      </c>
    </row>
    <row r="1527" spans="1:8" s="2" customFormat="1" ht="17.25" customHeight="1" x14ac:dyDescent="0.4">
      <c r="A1527" s="12" t="s">
        <v>303</v>
      </c>
      <c r="B1527" s="12">
        <v>2510</v>
      </c>
      <c r="C1527" s="20" t="s">
        <v>3099</v>
      </c>
      <c r="D1527" s="1" t="s">
        <v>3100</v>
      </c>
      <c r="E1527" s="1">
        <v>37.483040000000003</v>
      </c>
      <c r="F1527" s="1">
        <v>127.021461</v>
      </c>
      <c r="G1527" s="1" t="s">
        <v>3110</v>
      </c>
      <c r="H1527" s="1">
        <v>8</v>
      </c>
    </row>
    <row r="1528" spans="1:8" s="2" customFormat="1" ht="17.25" customHeight="1" x14ac:dyDescent="0.4">
      <c r="A1528" s="12" t="s">
        <v>3087</v>
      </c>
      <c r="B1528" s="12">
        <v>2511</v>
      </c>
      <c r="C1528" s="20" t="s">
        <v>3088</v>
      </c>
      <c r="D1528" s="1" t="s">
        <v>3089</v>
      </c>
      <c r="E1528" s="1">
        <v>37.483662000000002</v>
      </c>
      <c r="F1528" s="1">
        <v>126.98232299999999</v>
      </c>
      <c r="G1528" s="1" t="s">
        <v>3108</v>
      </c>
      <c r="H1528" s="1">
        <v>20</v>
      </c>
    </row>
    <row r="1529" spans="1:8" s="2" customFormat="1" ht="17.25" customHeight="1" x14ac:dyDescent="0.4">
      <c r="A1529" s="12" t="s">
        <v>3109</v>
      </c>
      <c r="B1529" s="12">
        <v>2071</v>
      </c>
      <c r="C1529" s="20" t="s">
        <v>3106</v>
      </c>
      <c r="D1529" s="1" t="s">
        <v>3107</v>
      </c>
      <c r="E1529" s="1">
        <v>37.488869000000001</v>
      </c>
      <c r="F1529" s="1">
        <v>126.971909</v>
      </c>
      <c r="G1529" s="1" t="s">
        <v>3110</v>
      </c>
      <c r="H1529" s="1">
        <v>10</v>
      </c>
    </row>
    <row r="1530" spans="1:8" s="2" customFormat="1" ht="17.25" customHeight="1" x14ac:dyDescent="0.4">
      <c r="A1530" s="12" t="s">
        <v>3094</v>
      </c>
      <c r="B1530" s="12">
        <v>1693</v>
      </c>
      <c r="C1530" s="20" t="s">
        <v>3093</v>
      </c>
      <c r="D1530" s="1" t="s">
        <v>3095</v>
      </c>
      <c r="E1530" s="1">
        <v>37.628188999999999</v>
      </c>
      <c r="F1530" s="1">
        <v>127.08210800000001</v>
      </c>
      <c r="G1530" s="1" t="s">
        <v>3111</v>
      </c>
      <c r="H1530" s="1">
        <v>15</v>
      </c>
    </row>
    <row r="1531" spans="1:8" s="2" customFormat="1" ht="17.25" customHeight="1" x14ac:dyDescent="0.4">
      <c r="A1531" s="12" t="s">
        <v>3142</v>
      </c>
      <c r="B1531" s="12">
        <v>1376</v>
      </c>
      <c r="C1531" s="20" t="s">
        <v>3138</v>
      </c>
      <c r="D1531" s="1" t="s">
        <v>3139</v>
      </c>
      <c r="E1531" s="1">
        <v>37.600239000000002</v>
      </c>
      <c r="F1531" s="1">
        <v>127.04537999999999</v>
      </c>
      <c r="G1531" s="1" t="s">
        <v>3140</v>
      </c>
      <c r="H1531" s="1">
        <v>7</v>
      </c>
    </row>
    <row r="1532" spans="1:8" s="2" customFormat="1" ht="17.25" customHeight="1" x14ac:dyDescent="0.4">
      <c r="A1532" s="12" t="s">
        <v>3142</v>
      </c>
      <c r="B1532" s="12">
        <v>1377</v>
      </c>
      <c r="C1532" s="20" t="s">
        <v>3141</v>
      </c>
      <c r="D1532" s="1" t="s">
        <v>3139</v>
      </c>
      <c r="E1532" s="1">
        <v>37.603957999999999</v>
      </c>
      <c r="F1532" s="1">
        <v>127.04534099999999</v>
      </c>
      <c r="G1532" s="1" t="s">
        <v>3140</v>
      </c>
      <c r="H1532" s="1">
        <v>10</v>
      </c>
    </row>
    <row r="1533" spans="1:8" s="2" customFormat="1" ht="17.25" customHeight="1" x14ac:dyDescent="0.4">
      <c r="A1533" s="12" t="s">
        <v>3144</v>
      </c>
      <c r="B1533" s="12">
        <v>972</v>
      </c>
      <c r="C1533" s="20" t="s">
        <v>3143</v>
      </c>
      <c r="D1533" s="1" t="s">
        <v>3145</v>
      </c>
      <c r="E1533" s="1">
        <v>37.582180000000001</v>
      </c>
      <c r="F1533" s="1">
        <v>126.894943</v>
      </c>
      <c r="G1533" s="1" t="s">
        <v>3146</v>
      </c>
      <c r="H1533" s="1">
        <v>20</v>
      </c>
    </row>
    <row r="1534" spans="1:8" s="2" customFormat="1" ht="17.25" customHeight="1" x14ac:dyDescent="0.4">
      <c r="A1534" s="12" t="s">
        <v>3148</v>
      </c>
      <c r="B1534" s="12">
        <v>462</v>
      </c>
      <c r="C1534" s="20" t="s">
        <v>3147</v>
      </c>
      <c r="D1534" s="1" t="s">
        <v>3149</v>
      </c>
      <c r="E1534" s="1">
        <v>37.603512000000002</v>
      </c>
      <c r="F1534" s="1">
        <v>126.962067</v>
      </c>
      <c r="G1534" s="1" t="s">
        <v>3150</v>
      </c>
      <c r="H1534" s="1">
        <v>15</v>
      </c>
    </row>
    <row r="1535" spans="1:8" s="2" customFormat="1" ht="17.25" customHeight="1" x14ac:dyDescent="0.4">
      <c r="A1535" s="12" t="s">
        <v>3151</v>
      </c>
      <c r="B1535" s="12">
        <v>2801</v>
      </c>
      <c r="C1535" s="20" t="s">
        <v>3182</v>
      </c>
      <c r="D1535" s="1" t="s">
        <v>3152</v>
      </c>
      <c r="E1535" s="1">
        <v>37.484371000000003</v>
      </c>
      <c r="F1535" s="1">
        <v>126.89542400000001</v>
      </c>
      <c r="G1535" s="1" t="s">
        <v>3153</v>
      </c>
      <c r="H1535" s="1">
        <v>30</v>
      </c>
    </row>
    <row r="1536" spans="1:8" s="2" customFormat="1" ht="17.25" customHeight="1" x14ac:dyDescent="0.4">
      <c r="A1536" s="12" t="s">
        <v>3154</v>
      </c>
      <c r="B1536" s="12">
        <v>440</v>
      </c>
      <c r="C1536" s="20" t="s">
        <v>3157</v>
      </c>
      <c r="D1536" s="1" t="s">
        <v>3155</v>
      </c>
      <c r="E1536" s="1">
        <v>37.570005999999999</v>
      </c>
      <c r="F1536" s="1">
        <v>126.88114899999999</v>
      </c>
      <c r="G1536" s="1" t="s">
        <v>3158</v>
      </c>
      <c r="H1536" s="1">
        <v>15</v>
      </c>
    </row>
    <row r="1537" spans="1:8" s="2" customFormat="1" ht="17.25" customHeight="1" x14ac:dyDescent="0.4">
      <c r="A1537" s="12" t="s">
        <v>3162</v>
      </c>
      <c r="B1537" s="12">
        <v>464</v>
      </c>
      <c r="C1537" s="20" t="s">
        <v>3160</v>
      </c>
      <c r="D1537" s="1" t="s">
        <v>3161</v>
      </c>
      <c r="E1537" s="1">
        <v>37.584190370000002</v>
      </c>
      <c r="F1537" s="1">
        <v>126.98169708</v>
      </c>
      <c r="G1537" s="1" t="s">
        <v>3159</v>
      </c>
      <c r="H1537" s="1">
        <v>10</v>
      </c>
    </row>
    <row r="1538" spans="1:8" s="2" customFormat="1" ht="17.25" customHeight="1" x14ac:dyDescent="0.4">
      <c r="A1538" s="12" t="s">
        <v>3168</v>
      </c>
      <c r="B1538" s="12">
        <v>2185</v>
      </c>
      <c r="C1538" s="20" t="s">
        <v>3170</v>
      </c>
      <c r="D1538" s="1" t="s">
        <v>3169</v>
      </c>
      <c r="E1538" s="1">
        <v>37.470466610000003</v>
      </c>
      <c r="F1538" s="1">
        <v>126.93865203999999</v>
      </c>
      <c r="G1538" s="1" t="s">
        <v>3171</v>
      </c>
      <c r="H1538" s="1">
        <v>10</v>
      </c>
    </row>
    <row r="1539" spans="1:8" s="2" customFormat="1" ht="17.25" customHeight="1" x14ac:dyDescent="0.4">
      <c r="A1539" s="1" t="s">
        <v>303</v>
      </c>
      <c r="B1539" s="1">
        <v>2265</v>
      </c>
      <c r="C1539" s="1" t="s">
        <v>2320</v>
      </c>
      <c r="D1539" s="1" t="s">
        <v>3172</v>
      </c>
      <c r="E1539" s="1">
        <v>37.49474335</v>
      </c>
      <c r="F1539" s="1">
        <v>126.98306273999999</v>
      </c>
      <c r="G1539" s="11">
        <v>42956.469768518517</v>
      </c>
      <c r="H1539" s="1">
        <v>10</v>
      </c>
    </row>
    <row r="1540" spans="1:8" s="2" customFormat="1" ht="17.25" customHeight="1" x14ac:dyDescent="0.4">
      <c r="A1540" s="1" t="s">
        <v>327</v>
      </c>
      <c r="B1540" s="1">
        <v>465</v>
      </c>
      <c r="C1540" s="1" t="s">
        <v>3175</v>
      </c>
      <c r="D1540" s="1" t="s">
        <v>3176</v>
      </c>
      <c r="E1540" s="1">
        <v>37.587604519999999</v>
      </c>
      <c r="F1540" s="1">
        <v>126.9835968</v>
      </c>
      <c r="G1540" s="1" t="s">
        <v>3177</v>
      </c>
      <c r="H1540" s="1">
        <v>5</v>
      </c>
    </row>
    <row r="1541" spans="1:8" s="2" customFormat="1" ht="17.25" customHeight="1" x14ac:dyDescent="0.4">
      <c r="A1541" s="1" t="s">
        <v>327</v>
      </c>
      <c r="B1541" s="1">
        <v>664</v>
      </c>
      <c r="C1541" s="1" t="s">
        <v>3178</v>
      </c>
      <c r="D1541" s="1" t="s">
        <v>3179</v>
      </c>
      <c r="E1541" s="1">
        <v>37.584129330000003</v>
      </c>
      <c r="F1541" s="1">
        <v>127.05793762</v>
      </c>
      <c r="G1541" s="1" t="s">
        <v>3177</v>
      </c>
      <c r="H1541" s="1">
        <v>10</v>
      </c>
    </row>
    <row r="1542" spans="1:8" ht="39.75" customHeight="1" x14ac:dyDescent="0.4">
      <c r="A1542" s="15" t="s">
        <v>2871</v>
      </c>
      <c r="B1542" s="15"/>
      <c r="C1542" s="19">
        <f>COUNTA(C2:C1541)</f>
        <v>1540</v>
      </c>
      <c r="D1542" s="16"/>
      <c r="E1542" s="17"/>
      <c r="F1542" s="17"/>
      <c r="G1542" s="17"/>
      <c r="H1542" s="18">
        <f>SUM(H2:H1541)</f>
        <v>19545</v>
      </c>
    </row>
  </sheetData>
  <autoFilter ref="A1:H1542" xr:uid="{00000000-0009-0000-0000-000000000000}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>
      <selection activeCell="R9" sqref="R9"/>
    </sheetView>
  </sheetViews>
  <sheetFormatPr defaultRowHeight="17.399999999999999" x14ac:dyDescent="0.4"/>
  <cols>
    <col min="1" max="1" width="4.3984375" customWidth="1"/>
    <col min="2" max="2" width="10.09765625" customWidth="1"/>
    <col min="3" max="3" width="10.19921875" style="2" customWidth="1"/>
    <col min="4" max="4" width="10.19921875" customWidth="1"/>
  </cols>
  <sheetData>
    <row r="1" spans="1:8" x14ac:dyDescent="0.4">
      <c r="C1" s="2" t="s">
        <v>3129</v>
      </c>
      <c r="D1" t="s">
        <v>3130</v>
      </c>
    </row>
    <row r="2" spans="1:8" x14ac:dyDescent="0.4">
      <c r="A2" s="10">
        <v>1</v>
      </c>
      <c r="B2" t="s">
        <v>3112</v>
      </c>
      <c r="C2" s="25">
        <f>COUNTIF(대여소현황!$A$2:$A$1541,구별대여소!$B2)</f>
        <v>99</v>
      </c>
      <c r="D2" s="25">
        <f>SUMIF(대여소현황!$A$2:$A$1541,구별대여소!$B2,대여소현황!$H$2:$H$1541)</f>
        <v>1218</v>
      </c>
    </row>
    <row r="3" spans="1:8" x14ac:dyDescent="0.4">
      <c r="A3" s="10">
        <v>2</v>
      </c>
      <c r="B3" t="s">
        <v>3113</v>
      </c>
      <c r="C3" s="25">
        <f>COUNTIF(대여소현황!$A$2:$A$1541,구별대여소!$B3)</f>
        <v>57</v>
      </c>
      <c r="D3" s="25">
        <f>SUMIF(대여소현황!$A$2:$A$1541,구별대여소!$B3,대여소현황!$H$2:$H$1541)</f>
        <v>763</v>
      </c>
    </row>
    <row r="4" spans="1:8" x14ac:dyDescent="0.4">
      <c r="A4" s="10">
        <v>3</v>
      </c>
      <c r="B4" s="26" t="s">
        <v>3114</v>
      </c>
      <c r="C4" s="27">
        <f>COUNTIF(대여소현황!$A$2:$A$1541,구별대여소!$B4)</f>
        <v>39</v>
      </c>
      <c r="D4" s="27">
        <f>SUMIF(대여소현황!$A$2:$A$1541,구별대여소!$B4,대여소현황!$H$2:$H$1541)</f>
        <v>451</v>
      </c>
      <c r="F4" s="28">
        <f>C4+C7+C10+C11+C12+C14+C15+C17+C18+C22+C23+C24+C26+C25</f>
        <v>766</v>
      </c>
      <c r="G4" s="28">
        <f>D4+D7+D10+D11+D12+D14+D15+D17+D18+D22+D23+D24+D26+D25</f>
        <v>9621</v>
      </c>
      <c r="H4" s="2" t="s">
        <v>3173</v>
      </c>
    </row>
    <row r="5" spans="1:8" x14ac:dyDescent="0.4">
      <c r="A5" s="10">
        <v>4</v>
      </c>
      <c r="B5" t="s">
        <v>3115</v>
      </c>
      <c r="C5" s="25">
        <f>COUNTIF(대여소현황!$A$2:$A$1541,구별대여소!$B5)</f>
        <v>85</v>
      </c>
      <c r="D5" s="25">
        <f>SUMIF(대여소현황!$A$2:$A$1541,구별대여소!$B5,대여소현황!$H$2:$H$1541)</f>
        <v>1002</v>
      </c>
    </row>
    <row r="6" spans="1:8" x14ac:dyDescent="0.4">
      <c r="A6" s="10">
        <v>5</v>
      </c>
      <c r="B6" t="s">
        <v>3116</v>
      </c>
      <c r="C6" s="25">
        <f>COUNTIF(대여소현황!$A$2:$A$1541,구별대여소!$B6)</f>
        <v>51</v>
      </c>
      <c r="D6" s="25">
        <f>SUMIF(대여소현황!$A$2:$A$1541,구별대여소!$B6,대여소현황!$H$2:$H$1541)</f>
        <v>640</v>
      </c>
      <c r="F6" s="28">
        <f>C2+C3+C5+C6+C8+C9+C13+C16+C19+C20+C21</f>
        <v>774</v>
      </c>
      <c r="G6" s="28">
        <f>D2+D3+D5+D6+D8+D9+D13+D16+D19+D20+D21</f>
        <v>9924</v>
      </c>
      <c r="H6" s="2" t="s">
        <v>3174</v>
      </c>
    </row>
    <row r="7" spans="1:8" x14ac:dyDescent="0.4">
      <c r="A7" s="10">
        <v>6</v>
      </c>
      <c r="B7" s="26" t="s">
        <v>3117</v>
      </c>
      <c r="C7" s="27">
        <f>COUNTIF(대여소현황!$A$2:$A$1541,구별대여소!$B7)</f>
        <v>59</v>
      </c>
      <c r="D7" s="27">
        <f>SUMIF(대여소현황!$A$2:$A$1541,구별대여소!$B7,대여소현황!$H$2:$H$1541)</f>
        <v>841</v>
      </c>
    </row>
    <row r="8" spans="1:8" x14ac:dyDescent="0.4">
      <c r="A8" s="10">
        <v>7</v>
      </c>
      <c r="B8" t="s">
        <v>3118</v>
      </c>
      <c r="C8" s="25">
        <f>COUNTIF(대여소현황!$A$2:$A$1541,구별대여소!$B8)</f>
        <v>64</v>
      </c>
      <c r="D8" s="25">
        <f>SUMIF(대여소현황!$A$2:$A$1541,구별대여소!$B8,대여소현황!$H$2:$H$1541)</f>
        <v>788</v>
      </c>
    </row>
    <row r="9" spans="1:8" x14ac:dyDescent="0.4">
      <c r="A9" s="10">
        <v>8</v>
      </c>
      <c r="B9" t="s">
        <v>3119</v>
      </c>
      <c r="C9" s="25">
        <f>COUNTIF(대여소현황!$A$2:$A$1541,구별대여소!$B9)</f>
        <v>45</v>
      </c>
      <c r="D9" s="25">
        <f>SUMIF(대여소현황!$A$2:$A$1541,구별대여소!$B9,대여소현황!$H$2:$H$1541)</f>
        <v>560</v>
      </c>
      <c r="F9" s="28">
        <f>F4+F6</f>
        <v>1540</v>
      </c>
      <c r="G9" s="28">
        <f>G4+G6</f>
        <v>19545</v>
      </c>
    </row>
    <row r="10" spans="1:8" x14ac:dyDescent="0.4">
      <c r="A10" s="10">
        <v>9</v>
      </c>
      <c r="B10" s="26" t="s">
        <v>3120</v>
      </c>
      <c r="C10" s="27">
        <f>COUNTIF(대여소현황!$A$2:$A$1541,구별대여소!$B10)</f>
        <v>68</v>
      </c>
      <c r="D10" s="27">
        <f>SUMIF(대여소현황!$A$2:$A$1541,구별대여소!$B10,대여소현황!$H$2:$H$1541)</f>
        <v>879</v>
      </c>
    </row>
    <row r="11" spans="1:8" x14ac:dyDescent="0.4">
      <c r="A11" s="10">
        <v>10</v>
      </c>
      <c r="B11" s="26" t="s">
        <v>3121</v>
      </c>
      <c r="C11" s="27">
        <f>COUNTIF(대여소현황!$A$2:$A$1541,구별대여소!$B11)</f>
        <v>33</v>
      </c>
      <c r="D11" s="27">
        <f>SUMIF(대여소현황!$A$2:$A$1541,구별대여소!$B11,대여소현황!$H$2:$H$1541)</f>
        <v>396</v>
      </c>
    </row>
    <row r="12" spans="1:8" x14ac:dyDescent="0.4">
      <c r="A12" s="10">
        <v>11</v>
      </c>
      <c r="B12" s="26" t="s">
        <v>2868</v>
      </c>
      <c r="C12" s="27">
        <f>COUNTIF(대여소현황!$A$2:$A$1541,구별대여소!$B12)</f>
        <v>51</v>
      </c>
      <c r="D12" s="27">
        <f>SUMIF(대여소현황!$A$2:$A$1541,구별대여소!$B12,대여소현황!$H$2:$H$1541)</f>
        <v>659</v>
      </c>
    </row>
    <row r="13" spans="1:8" x14ac:dyDescent="0.4">
      <c r="A13" s="10">
        <v>12</v>
      </c>
      <c r="B13" t="s">
        <v>3011</v>
      </c>
      <c r="C13" s="25">
        <f>COUNTIF(대여소현황!$A$2:$A$1541,구별대여소!$B13)</f>
        <v>41</v>
      </c>
      <c r="D13" s="25">
        <f>SUMIF(대여소현황!$A$2:$A$1541,구별대여소!$B13,대여소현황!$H$2:$H$1541)</f>
        <v>501</v>
      </c>
    </row>
    <row r="14" spans="1:8" x14ac:dyDescent="0.4">
      <c r="A14" s="10">
        <v>13</v>
      </c>
      <c r="B14" s="26" t="s">
        <v>2870</v>
      </c>
      <c r="C14" s="27">
        <f>COUNTIF(대여소현황!$A$2:$A$1541,구별대여소!$B14)</f>
        <v>79</v>
      </c>
      <c r="D14" s="27">
        <f>SUMIF(대여소현황!$A$2:$A$1541,구별대여소!$B14,대여소현황!$H$2:$H$1541)</f>
        <v>1075</v>
      </c>
    </row>
    <row r="15" spans="1:8" x14ac:dyDescent="0.4">
      <c r="A15" s="10">
        <v>14</v>
      </c>
      <c r="B15" s="26" t="s">
        <v>3122</v>
      </c>
      <c r="C15" s="27">
        <f>COUNTIF(대여소현황!$A$2:$A$1541,구별대여소!$B15)</f>
        <v>51</v>
      </c>
      <c r="D15" s="27">
        <f>SUMIF(대여소현황!$A$2:$A$1541,구별대여소!$B15,대여소현황!$H$2:$H$1541)</f>
        <v>667</v>
      </c>
    </row>
    <row r="16" spans="1:8" x14ac:dyDescent="0.4">
      <c r="A16" s="10">
        <v>15</v>
      </c>
      <c r="B16" t="s">
        <v>2866</v>
      </c>
      <c r="C16" s="25">
        <f>COUNTIF(대여소현황!$A$2:$A$1541,구별대여소!$B16)</f>
        <v>89</v>
      </c>
      <c r="D16" s="25">
        <f>SUMIF(대여소현황!$A$2:$A$1541,구별대여소!$B16,대여소현황!$H$2:$H$1541)</f>
        <v>1227</v>
      </c>
    </row>
    <row r="17" spans="1:16" x14ac:dyDescent="0.4">
      <c r="A17" s="10">
        <v>16</v>
      </c>
      <c r="B17" s="26" t="s">
        <v>3123</v>
      </c>
      <c r="C17" s="27">
        <f>COUNTIF(대여소현황!$A$2:$A$1541,구별대여소!$B17)</f>
        <v>63</v>
      </c>
      <c r="D17" s="27">
        <f>SUMIF(대여소현황!$A$2:$A$1541,구별대여소!$B17,대여소현황!$H$2:$H$1541)</f>
        <v>780</v>
      </c>
    </row>
    <row r="18" spans="1:16" x14ac:dyDescent="0.4">
      <c r="A18" s="10">
        <v>17</v>
      </c>
      <c r="B18" s="26" t="s">
        <v>3124</v>
      </c>
      <c r="C18" s="27">
        <f>COUNTIF(대여소현황!$A$2:$A$1541,구별대여소!$B18)</f>
        <v>58</v>
      </c>
      <c r="D18" s="27">
        <f>SUMIF(대여소현황!$A$2:$A$1541,구별대여소!$B18,대여소현황!$H$2:$H$1541)</f>
        <v>726</v>
      </c>
    </row>
    <row r="19" spans="1:16" x14ac:dyDescent="0.4">
      <c r="A19" s="10">
        <v>18</v>
      </c>
      <c r="B19" t="s">
        <v>3125</v>
      </c>
      <c r="C19" s="25">
        <f>COUNTIF(대여소현황!$A$2:$A$1541,구별대여소!$B19)</f>
        <v>99</v>
      </c>
      <c r="D19" s="25">
        <f>SUMIF(대여소현황!$A$2:$A$1541,구별대여소!$B19,대여소현황!$H$2:$H$1541)</f>
        <v>1298</v>
      </c>
    </row>
    <row r="20" spans="1:16" x14ac:dyDescent="0.4">
      <c r="A20" s="10">
        <v>19</v>
      </c>
      <c r="B20" t="s">
        <v>2928</v>
      </c>
      <c r="C20" s="25">
        <f>COUNTIF(대여소현황!$A$2:$A$1541,구별대여소!$B20)</f>
        <v>55</v>
      </c>
      <c r="D20" s="25">
        <f>SUMIF(대여소현황!$A$2:$A$1541,구별대여소!$B20,대여소현황!$H$2:$H$1541)</f>
        <v>677</v>
      </c>
    </row>
    <row r="21" spans="1:16" x14ac:dyDescent="0.4">
      <c r="A21" s="10">
        <v>20</v>
      </c>
      <c r="B21" t="s">
        <v>3126</v>
      </c>
      <c r="C21" s="25">
        <f>COUNTIF(대여소현황!$A$2:$A$1541,구별대여소!$B21)</f>
        <v>89</v>
      </c>
      <c r="D21" s="25">
        <f>SUMIF(대여소현황!$A$2:$A$1541,구별대여소!$B21,대여소현황!$H$2:$H$1541)</f>
        <v>1250</v>
      </c>
    </row>
    <row r="22" spans="1:16" x14ac:dyDescent="0.4">
      <c r="A22" s="10">
        <v>21</v>
      </c>
      <c r="B22" s="26" t="s">
        <v>2942</v>
      </c>
      <c r="C22" s="27">
        <f>COUNTIF(대여소현황!$A$2:$A$1541,구별대여소!$B22)</f>
        <v>39</v>
      </c>
      <c r="D22" s="27">
        <f>SUMIF(대여소현황!$A$2:$A$1541,구별대여소!$B22,대여소현황!$H$2:$H$1541)</f>
        <v>538</v>
      </c>
    </row>
    <row r="23" spans="1:16" x14ac:dyDescent="0.4">
      <c r="A23" s="10">
        <v>22</v>
      </c>
      <c r="B23" s="26" t="s">
        <v>2869</v>
      </c>
      <c r="C23" s="27">
        <f>COUNTIF(대여소현황!$A$2:$A$1541,구별대여소!$B23)</f>
        <v>63</v>
      </c>
      <c r="D23" s="27">
        <f>SUMIF(대여소현황!$A$2:$A$1541,구별대여소!$B23,대여소현황!$H$2:$H$1541)</f>
        <v>716</v>
      </c>
    </row>
    <row r="24" spans="1:16" x14ac:dyDescent="0.4">
      <c r="A24" s="10">
        <v>23</v>
      </c>
      <c r="B24" s="26" t="s">
        <v>3127</v>
      </c>
      <c r="C24" s="27">
        <f>COUNTIF(대여소현황!$A$2:$A$1541,구별대여소!$B24)</f>
        <v>68</v>
      </c>
      <c r="D24" s="27">
        <f>SUMIF(대여소현황!$A$2:$A$1541,구별대여소!$B24,대여소현황!$H$2:$H$1541)</f>
        <v>784</v>
      </c>
    </row>
    <row r="25" spans="1:16" x14ac:dyDescent="0.4">
      <c r="A25" s="10">
        <v>24</v>
      </c>
      <c r="B25" s="26" t="s">
        <v>3128</v>
      </c>
      <c r="C25" s="27">
        <f>COUNTIF(대여소현황!$A$2:$A$1541,구별대여소!$B25)</f>
        <v>43</v>
      </c>
      <c r="D25" s="27">
        <f>SUMIF(대여소현황!$A$2:$A$1541,구별대여소!$B25,대여소현황!$H$2:$H$1541)</f>
        <v>493</v>
      </c>
    </row>
    <row r="26" spans="1:16" x14ac:dyDescent="0.4">
      <c r="A26" s="10">
        <v>25</v>
      </c>
      <c r="B26" s="26" t="s">
        <v>2988</v>
      </c>
      <c r="C26" s="27">
        <f>COUNTIF(대여소현황!$A$2:$A$1541,구별대여소!$B26)</f>
        <v>52</v>
      </c>
      <c r="D26" s="27">
        <f>SUMIF(대여소현황!$A$2:$A$1541,구별대여소!$B26,대여소현황!$H$2:$H$1541)</f>
        <v>616</v>
      </c>
      <c r="I26" s="24"/>
    </row>
    <row r="27" spans="1:16" x14ac:dyDescent="0.4">
      <c r="A27" s="29" t="s">
        <v>3131</v>
      </c>
      <c r="B27" s="29"/>
      <c r="C27" s="25">
        <f>SUM(C2:C26)</f>
        <v>1540</v>
      </c>
      <c r="D27" s="25">
        <f>SUM(D2:D26)</f>
        <v>19545</v>
      </c>
    </row>
    <row r="29" spans="1:16" x14ac:dyDescent="0.4">
      <c r="A29" s="26" t="s">
        <v>3132</v>
      </c>
      <c r="B29" s="26"/>
      <c r="O29" s="26" t="s">
        <v>3133</v>
      </c>
      <c r="P29" s="26"/>
    </row>
    <row r="30" spans="1:16" x14ac:dyDescent="0.4">
      <c r="B30" s="24"/>
      <c r="D30" s="24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Randy Kim</cp:lastModifiedBy>
  <cp:lastPrinted>2018-12-11T04:38:12Z</cp:lastPrinted>
  <dcterms:created xsi:type="dcterms:W3CDTF">2018-05-02T06:09:29Z</dcterms:created>
  <dcterms:modified xsi:type="dcterms:W3CDTF">2020-07-02T09:51:16Z</dcterms:modified>
</cp:coreProperties>
</file>