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otal GDP in Billions USD" sheetId="1" r:id="rId4"/>
    <sheet state="visible" name="Total Population " sheetId="2" r:id="rId5"/>
    <sheet state="visible" name="per_capita_gdp$" sheetId="3" r:id="rId6"/>
    <sheet state="visible" name="Military Spending in Billions$" sheetId="4" r:id="rId7"/>
    <sheet state="visible" name="percapita_military_spending" sheetId="5" r:id="rId8"/>
    <sheet state="visible" name="HealthCareSpending_Billion$" sheetId="6" r:id="rId9"/>
    <sheet state="visible" name="percapita_health_Care_$" sheetId="7" r:id="rId10"/>
    <sheet state="visible" name="Education_Spending_Billions$" sheetId="8" r:id="rId11"/>
    <sheet state="visible" name="percapita_educational_spending_" sheetId="9" r:id="rId12"/>
    <sheet state="visible" name="spendings_with_gdp" sheetId="10" r:id="rId13"/>
    <sheet state="visible" name="percapita_education_with_percap" sheetId="11" r:id="rId14"/>
    <sheet state="visible" name="percapita_health_care_with_perc" sheetId="12" r:id="rId15"/>
    <sheet state="visible" name="percapita_military_spending_wit" sheetId="13" r:id="rId16"/>
    <sheet state="visible" name="growth_percentage" sheetId="14" r:id="rId17"/>
    <sheet state="visible" name="military_growth" sheetId="15" r:id="rId18"/>
    <sheet state="visible" name="healthcare_growth" sheetId="16" r:id="rId19"/>
  </sheets>
  <definedNames/>
  <calcPr/>
</workbook>
</file>

<file path=xl/sharedStrings.xml><?xml version="1.0" encoding="utf-8"?>
<sst xmlns="http://schemas.openxmlformats.org/spreadsheetml/2006/main" count="542" uniqueCount="43">
  <si>
    <t>Country</t>
  </si>
  <si>
    <t>Argentina</t>
  </si>
  <si>
    <t>Australia</t>
  </si>
  <si>
    <t>Brazil</t>
  </si>
  <si>
    <t>Canada</t>
  </si>
  <si>
    <t>China</t>
  </si>
  <si>
    <t>Germany</t>
  </si>
  <si>
    <t>European Union</t>
  </si>
  <si>
    <t>France</t>
  </si>
  <si>
    <t>United Kingdom</t>
  </si>
  <si>
    <t>Indonesia</t>
  </si>
  <si>
    <t>India</t>
  </si>
  <si>
    <t>Italy</t>
  </si>
  <si>
    <t>Japan</t>
  </si>
  <si>
    <t>Korea, Rep.</t>
  </si>
  <si>
    <t>Mexico</t>
  </si>
  <si>
    <t>Russian Federation</t>
  </si>
  <si>
    <t>Saudi Arabia</t>
  </si>
  <si>
    <t>Turkey</t>
  </si>
  <si>
    <t>United States</t>
  </si>
  <si>
    <t>South Africa</t>
  </si>
  <si>
    <t>Country Name</t>
  </si>
  <si>
    <t xml:space="preserve">Data unavailability: 
Educational Data for China, France, Korea, Saudi Arabia, Turkey, United States is not available for long period. 
Values highlighted in yellow are extrapolated as average past 10 years of GDP trend data. 
</t>
  </si>
  <si>
    <t>Educational Spending in Billions USD</t>
  </si>
  <si>
    <t>Health Care Spending in Billions USD</t>
  </si>
  <si>
    <t>Military Spendings in Billions USD</t>
  </si>
  <si>
    <t>Total GDP in Billion USD</t>
  </si>
  <si>
    <t>Total Spending</t>
  </si>
  <si>
    <t>Refer - "Education_Spending_Billions$" tab for details on missing values</t>
  </si>
  <si>
    <t>percapita_educational spendings in USD</t>
  </si>
  <si>
    <t>percapita_gdp in USD</t>
  </si>
  <si>
    <t>percapita_health_spending in USD</t>
  </si>
  <si>
    <t>percapita_military_spending in USD</t>
  </si>
  <si>
    <t>Percentage Growth - Military Spending</t>
  </si>
  <si>
    <t>Growth rate - Health care spending</t>
  </si>
  <si>
    <t>Growth Rate - Educational Spending</t>
  </si>
  <si>
    <t>Year</t>
  </si>
  <si>
    <t>2012</t>
  </si>
  <si>
    <t>2013</t>
  </si>
  <si>
    <t>2014</t>
  </si>
  <si>
    <t>2015</t>
  </si>
  <si>
    <t>2016</t>
  </si>
  <si>
    <t>2017</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</si>
</sst>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
  </numFmts>
  <fonts count="5">
    <font>
      <sz val="10.0"/>
      <color rgb="FF000000"/>
      <name val="Arial"/>
    </font>
    <font>
      <color theme="1"/>
      <name val="Arial"/>
    </font>
    <font>
      <sz val="11.0"/>
      <color rgb="FF000000"/>
      <name val="Calibri"/>
    </font>
    <font>
      <b/>
      <color theme="1"/>
      <name val="Arial"/>
    </font>
    <font/>
  </fonts>
  <fills count="4">
    <fill>
      <patternFill patternType="none"/>
    </fill>
    <fill>
      <patternFill patternType="lightGray"/>
    </fill>
    <fill>
      <patternFill patternType="solid">
        <fgColor rgb="FFFFFF00"/>
        <bgColor rgb="FFFFFF00"/>
      </patternFill>
    </fill>
    <fill>
      <patternFill patternType="solid">
        <fgColor rgb="FFFF0000"/>
        <bgColor rgb="FFFF0000"/>
      </patternFill>
    </fill>
  </fills>
  <borders count="5">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35">
    <xf borderId="0" fillId="0" fontId="0" numFmtId="0" xfId="0" applyAlignment="1" applyFont="1">
      <alignment readingOrder="0" shrinkToFit="0" vertical="bottom" wrapText="0"/>
    </xf>
    <xf borderId="0" fillId="0" fontId="1" numFmtId="0" xfId="0" applyAlignment="1" applyFont="1">
      <alignment vertical="bottom"/>
    </xf>
    <xf borderId="0" fillId="0" fontId="2" numFmtId="0" xfId="0" applyAlignment="1" applyFont="1">
      <alignment horizontal="right" vertical="bottom"/>
    </xf>
    <xf borderId="0" fillId="0" fontId="2" numFmtId="0" xfId="0" applyAlignment="1" applyFont="1">
      <alignment vertical="bottom"/>
    </xf>
    <xf borderId="0" fillId="0" fontId="1" numFmtId="0" xfId="0" applyAlignment="1" applyFont="1">
      <alignment horizontal="right" vertical="bottom"/>
    </xf>
    <xf borderId="0" fillId="0" fontId="2" numFmtId="11" xfId="0" applyAlignment="1" applyFont="1" applyNumberFormat="1">
      <alignment horizontal="right" vertical="bottom"/>
    </xf>
    <xf borderId="0" fillId="0" fontId="1" numFmtId="11" xfId="0" applyAlignment="1" applyFont="1" applyNumberFormat="1">
      <alignment horizontal="right" vertical="bottom"/>
    </xf>
    <xf borderId="0" fillId="2" fontId="1" numFmtId="0" xfId="0" applyAlignment="1" applyFill="1" applyFont="1">
      <alignment horizontal="right" vertical="bottom"/>
    </xf>
    <xf borderId="0" fillId="0" fontId="3" numFmtId="0" xfId="0" applyAlignment="1" applyFont="1">
      <alignment readingOrder="0" shrinkToFit="0" vertical="top" wrapText="1"/>
    </xf>
    <xf borderId="0" fillId="3" fontId="1" numFmtId="0" xfId="0" applyAlignment="1" applyFill="1" applyFont="1">
      <alignment horizontal="right" vertical="bottom"/>
    </xf>
    <xf borderId="0" fillId="2" fontId="1" numFmtId="0" xfId="0" applyAlignment="1" applyFont="1">
      <alignment horizontal="right" readingOrder="0" vertical="bottom"/>
    </xf>
    <xf borderId="0" fillId="0" fontId="1" numFmtId="0" xfId="0" applyAlignment="1" applyFont="1">
      <alignment horizontal="right" readingOrder="0" vertical="bottom"/>
    </xf>
    <xf borderId="1" fillId="0" fontId="2" numFmtId="0" xfId="0" applyAlignment="1" applyBorder="1" applyFont="1">
      <alignment vertical="bottom"/>
    </xf>
    <xf borderId="1" fillId="0" fontId="2" numFmtId="0" xfId="0" applyAlignment="1" applyBorder="1" applyFont="1">
      <alignment horizontal="right" vertical="bottom"/>
    </xf>
    <xf borderId="1" fillId="0" fontId="1" numFmtId="0" xfId="0" applyAlignment="1" applyBorder="1" applyFont="1">
      <alignment vertical="bottom"/>
    </xf>
    <xf borderId="1" fillId="0" fontId="2" numFmtId="0" xfId="0" applyAlignment="1" applyBorder="1" applyFont="1">
      <alignment horizontal="right" readingOrder="0" vertical="bottom"/>
    </xf>
    <xf borderId="1" fillId="0" fontId="1" numFmtId="0" xfId="0" applyBorder="1" applyFont="1"/>
    <xf borderId="1" fillId="0" fontId="1" numFmtId="11" xfId="0" applyAlignment="1" applyBorder="1" applyFont="1" applyNumberFormat="1">
      <alignment horizontal="right" vertical="bottom"/>
    </xf>
    <xf borderId="1" fillId="0" fontId="1" numFmtId="0" xfId="0" applyAlignment="1" applyBorder="1" applyFont="1">
      <alignment horizontal="right" vertical="bottom"/>
    </xf>
    <xf borderId="2" fillId="0" fontId="1" numFmtId="0" xfId="0" applyAlignment="1" applyBorder="1" applyFont="1">
      <alignment horizontal="center" readingOrder="0"/>
    </xf>
    <xf borderId="3" fillId="0" fontId="1" numFmtId="0" xfId="0" applyAlignment="1" applyBorder="1" applyFont="1">
      <alignment horizontal="center" readingOrder="0"/>
    </xf>
    <xf borderId="3" fillId="0" fontId="4" numFmtId="0" xfId="0" applyBorder="1" applyFont="1"/>
    <xf borderId="4" fillId="0" fontId="4" numFmtId="0" xfId="0" applyBorder="1" applyFont="1"/>
    <xf borderId="0" fillId="0" fontId="1" numFmtId="0" xfId="0" applyAlignment="1" applyFont="1">
      <alignment horizontal="center" readingOrder="0"/>
    </xf>
    <xf borderId="0" fillId="0" fontId="1" numFmtId="0" xfId="0" applyAlignment="1" applyFont="1">
      <alignment readingOrder="0" shrinkToFit="0" wrapText="1"/>
    </xf>
    <xf borderId="1" fillId="0" fontId="2" numFmtId="11" xfId="0" applyAlignment="1" applyBorder="1" applyFont="1" applyNumberFormat="1">
      <alignment horizontal="right" vertical="bottom"/>
    </xf>
    <xf borderId="0" fillId="0" fontId="1" numFmtId="11" xfId="0" applyFont="1" applyNumberFormat="1"/>
    <xf borderId="1" fillId="0" fontId="1" numFmtId="0" xfId="0" applyAlignment="1" applyBorder="1" applyFont="1">
      <alignment readingOrder="0"/>
    </xf>
    <xf borderId="3" fillId="0" fontId="1" numFmtId="0" xfId="0" applyAlignment="1" applyBorder="1" applyFont="1">
      <alignment horizontal="center"/>
    </xf>
    <xf borderId="1" fillId="0" fontId="2" numFmtId="164" xfId="0" applyAlignment="1" applyBorder="1" applyFont="1" applyNumberFormat="1">
      <alignment readingOrder="0" vertical="bottom"/>
    </xf>
    <xf borderId="1" fillId="0" fontId="2" numFmtId="49" xfId="0" applyAlignment="1" applyBorder="1" applyFont="1" applyNumberFormat="1">
      <alignment horizontal="right" readingOrder="0" vertical="bottom"/>
    </xf>
    <xf borderId="0" fillId="0" fontId="1" numFmtId="49" xfId="0" applyFont="1" applyNumberFormat="1"/>
    <xf borderId="0" fillId="0" fontId="1" numFmtId="164" xfId="0" applyFont="1" applyNumberFormat="1"/>
    <xf borderId="1" fillId="0" fontId="2" numFmtId="49" xfId="0" applyAlignment="1" applyBorder="1" applyFont="1" applyNumberFormat="1">
      <alignment vertical="bottom"/>
    </xf>
    <xf borderId="1" fillId="0" fontId="2" numFmtId="49" xfId="0" applyAlignment="1" applyBorder="1" applyFont="1" applyNumberFormat="1">
      <alignment horizontal="righ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19" Type="http://schemas.openxmlformats.org/officeDocument/2006/relationships/worksheet" Target="worksheets/sheet16.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 t="s">
        <v>0</v>
      </c>
      <c r="B1" s="2">
        <v>2011.0</v>
      </c>
      <c r="C1" s="2">
        <v>2012.0</v>
      </c>
      <c r="D1" s="2">
        <v>2013.0</v>
      </c>
      <c r="E1" s="2">
        <v>2014.0</v>
      </c>
      <c r="F1" s="2">
        <v>2015.0</v>
      </c>
      <c r="G1" s="2">
        <v>2016.0</v>
      </c>
      <c r="H1" s="2">
        <v>2017.0</v>
      </c>
      <c r="I1" s="2">
        <v>2018.0</v>
      </c>
      <c r="J1" s="2">
        <v>2019.0</v>
      </c>
    </row>
    <row r="2">
      <c r="A2" s="3" t="s">
        <v>1</v>
      </c>
      <c r="B2" s="4">
        <v>530.0</v>
      </c>
      <c r="C2" s="4">
        <v>546.0</v>
      </c>
      <c r="D2" s="4">
        <v>552.0</v>
      </c>
      <c r="E2" s="4">
        <v>526.0</v>
      </c>
      <c r="F2" s="4">
        <v>595.0</v>
      </c>
      <c r="G2" s="4">
        <v>558.0</v>
      </c>
      <c r="H2" s="4">
        <v>643.0</v>
      </c>
      <c r="I2" s="4">
        <v>520.0</v>
      </c>
      <c r="J2" s="4">
        <v>450.0</v>
      </c>
    </row>
    <row r="3">
      <c r="A3" s="3" t="s">
        <v>2</v>
      </c>
      <c r="B3" s="4">
        <v>1400.0</v>
      </c>
      <c r="C3" s="4">
        <v>1550.0</v>
      </c>
      <c r="D3" s="4">
        <v>1580.0</v>
      </c>
      <c r="E3" s="4">
        <v>1470.0</v>
      </c>
      <c r="F3" s="4">
        <v>1350.0</v>
      </c>
      <c r="G3" s="4">
        <v>1210.0</v>
      </c>
      <c r="H3" s="4">
        <v>1330.0</v>
      </c>
      <c r="I3" s="4">
        <v>1430.0</v>
      </c>
      <c r="J3" s="4">
        <v>1390.0</v>
      </c>
    </row>
    <row r="4">
      <c r="A4" s="3" t="s">
        <v>3</v>
      </c>
      <c r="B4" s="4">
        <v>2620.0</v>
      </c>
      <c r="C4" s="4">
        <v>2470.0</v>
      </c>
      <c r="D4" s="4">
        <v>2470.0</v>
      </c>
      <c r="E4" s="4">
        <v>2460.0</v>
      </c>
      <c r="F4" s="4">
        <v>1800.0</v>
      </c>
      <c r="G4" s="4">
        <v>1800.0</v>
      </c>
      <c r="H4" s="4">
        <v>2060.0</v>
      </c>
      <c r="I4" s="4">
        <v>1890.0</v>
      </c>
      <c r="J4" s="4">
        <v>1840.0</v>
      </c>
    </row>
    <row r="5">
      <c r="A5" s="3" t="s">
        <v>4</v>
      </c>
      <c r="B5" s="4">
        <v>1790.0</v>
      </c>
      <c r="C5" s="4">
        <v>1830.0</v>
      </c>
      <c r="D5" s="4">
        <v>1850.0</v>
      </c>
      <c r="E5" s="4">
        <v>1800.0</v>
      </c>
      <c r="F5" s="4">
        <v>1560.0</v>
      </c>
      <c r="G5" s="4">
        <v>1530.0</v>
      </c>
      <c r="H5" s="4">
        <v>1650.0</v>
      </c>
      <c r="I5" s="4">
        <v>1720.0</v>
      </c>
      <c r="J5" s="4">
        <v>1740.0</v>
      </c>
    </row>
    <row r="6">
      <c r="A6" s="3" t="s">
        <v>5</v>
      </c>
      <c r="B6" s="4">
        <v>7550.0</v>
      </c>
      <c r="C6" s="4">
        <v>8530.0</v>
      </c>
      <c r="D6" s="4">
        <v>9570.0</v>
      </c>
      <c r="E6" s="4">
        <v>10500.0</v>
      </c>
      <c r="F6" s="4">
        <v>11100.0</v>
      </c>
      <c r="G6" s="4">
        <v>11200.0</v>
      </c>
      <c r="H6" s="4">
        <v>12300.0</v>
      </c>
      <c r="I6" s="4">
        <v>13900.0</v>
      </c>
      <c r="J6" s="4">
        <v>14300.0</v>
      </c>
    </row>
    <row r="7">
      <c r="A7" s="3" t="s">
        <v>6</v>
      </c>
      <c r="B7" s="4">
        <v>3740.0</v>
      </c>
      <c r="C7" s="4">
        <v>3530.0</v>
      </c>
      <c r="D7" s="4">
        <v>3730.0</v>
      </c>
      <c r="E7" s="4">
        <v>3880.0</v>
      </c>
      <c r="F7" s="4">
        <v>3360.0</v>
      </c>
      <c r="G7" s="4">
        <v>3470.0</v>
      </c>
      <c r="H7" s="4">
        <v>3670.0</v>
      </c>
      <c r="I7" s="4">
        <v>3950.0</v>
      </c>
      <c r="J7" s="4">
        <v>3850.0</v>
      </c>
    </row>
    <row r="8">
      <c r="A8" s="3" t="s">
        <v>7</v>
      </c>
      <c r="B8" s="4">
        <v>15700.0</v>
      </c>
      <c r="C8" s="4">
        <v>14600.0</v>
      </c>
      <c r="D8" s="4">
        <v>15300.0</v>
      </c>
      <c r="E8" s="4">
        <v>15600.0</v>
      </c>
      <c r="F8" s="4">
        <v>13500.0</v>
      </c>
      <c r="G8" s="4">
        <v>13900.0</v>
      </c>
      <c r="H8" s="4">
        <v>14700.0</v>
      </c>
      <c r="I8" s="4">
        <v>15900.0</v>
      </c>
      <c r="J8" s="4">
        <v>15600.0</v>
      </c>
    </row>
    <row r="9">
      <c r="A9" s="3" t="s">
        <v>8</v>
      </c>
      <c r="B9" s="4">
        <v>2860.0</v>
      </c>
      <c r="C9" s="4">
        <v>2680.0</v>
      </c>
      <c r="D9" s="4">
        <v>2810.0</v>
      </c>
      <c r="E9" s="4">
        <v>2850.0</v>
      </c>
      <c r="F9" s="4">
        <v>2440.0</v>
      </c>
      <c r="G9" s="4">
        <v>2470.0</v>
      </c>
      <c r="H9" s="4">
        <v>2600.0</v>
      </c>
      <c r="I9" s="4">
        <v>2790.0</v>
      </c>
      <c r="J9" s="4">
        <v>2720.0</v>
      </c>
    </row>
    <row r="10">
      <c r="A10" s="3" t="s">
        <v>9</v>
      </c>
      <c r="B10" s="4">
        <v>2660.0</v>
      </c>
      <c r="C10" s="4">
        <v>2700.0</v>
      </c>
      <c r="D10" s="4">
        <v>2790.0</v>
      </c>
      <c r="E10" s="4">
        <v>3060.0</v>
      </c>
      <c r="F10" s="4">
        <v>2930.0</v>
      </c>
      <c r="G10" s="4">
        <v>2690.0</v>
      </c>
      <c r="H10" s="4">
        <v>2670.0</v>
      </c>
      <c r="I10" s="4">
        <v>2860.0</v>
      </c>
      <c r="J10" s="4">
        <v>2830.0</v>
      </c>
    </row>
    <row r="11">
      <c r="A11" s="3" t="s">
        <v>10</v>
      </c>
      <c r="B11" s="4">
        <v>893.0</v>
      </c>
      <c r="C11" s="4">
        <v>918.0</v>
      </c>
      <c r="D11" s="4">
        <v>913.0</v>
      </c>
      <c r="E11" s="4">
        <v>891.0</v>
      </c>
      <c r="F11" s="4">
        <v>861.0</v>
      </c>
      <c r="G11" s="4">
        <v>932.0</v>
      </c>
      <c r="H11" s="4">
        <v>1020.0</v>
      </c>
      <c r="I11" s="4">
        <v>1040.0</v>
      </c>
      <c r="J11" s="4">
        <v>1120.0</v>
      </c>
    </row>
    <row r="12">
      <c r="A12" s="3" t="s">
        <v>11</v>
      </c>
      <c r="B12" s="4">
        <v>1820.0</v>
      </c>
      <c r="C12" s="4">
        <v>1830.0</v>
      </c>
      <c r="D12" s="4">
        <v>1860.0</v>
      </c>
      <c r="E12" s="4">
        <v>2040.0</v>
      </c>
      <c r="F12" s="4">
        <v>2100.0</v>
      </c>
      <c r="G12" s="4">
        <v>2290.0</v>
      </c>
      <c r="H12" s="4">
        <v>2650.0</v>
      </c>
      <c r="I12" s="4">
        <v>2710.0</v>
      </c>
      <c r="J12" s="4">
        <v>2880.0</v>
      </c>
    </row>
    <row r="13">
      <c r="A13" s="3" t="s">
        <v>12</v>
      </c>
      <c r="B13" s="4">
        <v>2290.0</v>
      </c>
      <c r="C13" s="4">
        <v>2090.0</v>
      </c>
      <c r="D13" s="4">
        <v>2140.0</v>
      </c>
      <c r="E13" s="4">
        <v>2160.0</v>
      </c>
      <c r="F13" s="4">
        <v>1840.0</v>
      </c>
      <c r="G13" s="4">
        <v>1880.0</v>
      </c>
      <c r="H13" s="4">
        <v>1960.0</v>
      </c>
      <c r="I13" s="4">
        <v>2090.0</v>
      </c>
      <c r="J13" s="4">
        <v>2000.0</v>
      </c>
    </row>
    <row r="14">
      <c r="A14" s="3" t="s">
        <v>13</v>
      </c>
      <c r="B14" s="4">
        <v>6160.0</v>
      </c>
      <c r="C14" s="4">
        <v>6200.0</v>
      </c>
      <c r="D14" s="4">
        <v>5160.0</v>
      </c>
      <c r="E14" s="4">
        <v>4850.0</v>
      </c>
      <c r="F14" s="4">
        <v>4390.0</v>
      </c>
      <c r="G14" s="4">
        <v>4920.0</v>
      </c>
      <c r="H14" s="4">
        <v>4870.0</v>
      </c>
      <c r="I14" s="4">
        <v>4950.0</v>
      </c>
      <c r="J14" s="4">
        <v>5080.0</v>
      </c>
    </row>
    <row r="15">
      <c r="A15" s="3" t="s">
        <v>14</v>
      </c>
      <c r="B15" s="4">
        <v>1250.0</v>
      </c>
      <c r="C15" s="4">
        <v>1280.0</v>
      </c>
      <c r="D15" s="4">
        <v>1370.0</v>
      </c>
      <c r="E15" s="4">
        <v>1480.0</v>
      </c>
      <c r="F15" s="4">
        <v>1470.0</v>
      </c>
      <c r="G15" s="4">
        <v>1500.0</v>
      </c>
      <c r="H15" s="4">
        <v>1620.0</v>
      </c>
      <c r="I15" s="4">
        <v>1720.0</v>
      </c>
      <c r="J15" s="4">
        <v>1640.0</v>
      </c>
    </row>
    <row r="16">
      <c r="A16" s="3" t="s">
        <v>15</v>
      </c>
      <c r="B16" s="4">
        <v>1180.0</v>
      </c>
      <c r="C16" s="4">
        <v>1200.0</v>
      </c>
      <c r="D16" s="4">
        <v>1270.0</v>
      </c>
      <c r="E16" s="4">
        <v>1310.0</v>
      </c>
      <c r="F16" s="4">
        <v>1170.0</v>
      </c>
      <c r="G16" s="4">
        <v>1080.0</v>
      </c>
      <c r="H16" s="4">
        <v>1160.0</v>
      </c>
      <c r="I16" s="4">
        <v>1220.0</v>
      </c>
      <c r="J16" s="4">
        <v>1260.0</v>
      </c>
    </row>
    <row r="17">
      <c r="A17" s="3" t="s">
        <v>16</v>
      </c>
      <c r="B17" s="4">
        <v>2050.0</v>
      </c>
      <c r="C17" s="4">
        <v>2210.0</v>
      </c>
      <c r="D17" s="4">
        <v>2290.0</v>
      </c>
      <c r="E17" s="4">
        <v>2060.0</v>
      </c>
      <c r="F17" s="4">
        <v>1360.0</v>
      </c>
      <c r="G17" s="4">
        <v>1280.0</v>
      </c>
      <c r="H17" s="4">
        <v>1570.0</v>
      </c>
      <c r="I17" s="4">
        <v>1670.0</v>
      </c>
      <c r="J17" s="4">
        <v>1700.0</v>
      </c>
    </row>
    <row r="18">
      <c r="A18" s="3" t="s">
        <v>17</v>
      </c>
      <c r="B18" s="4">
        <v>671.0</v>
      </c>
      <c r="C18" s="4">
        <v>736.0</v>
      </c>
      <c r="D18" s="4">
        <v>747.0</v>
      </c>
      <c r="E18" s="4">
        <v>756.0</v>
      </c>
      <c r="F18" s="4">
        <v>654.0</v>
      </c>
      <c r="G18" s="4">
        <v>645.0</v>
      </c>
      <c r="H18" s="4">
        <v>689.0</v>
      </c>
      <c r="I18" s="4">
        <v>787.0</v>
      </c>
      <c r="J18" s="4">
        <v>793.0</v>
      </c>
    </row>
    <row r="19">
      <c r="A19" s="3" t="s">
        <v>18</v>
      </c>
      <c r="B19" s="4">
        <v>833.0</v>
      </c>
      <c r="C19" s="4">
        <v>874.0</v>
      </c>
      <c r="D19" s="4">
        <v>951.0</v>
      </c>
      <c r="E19" s="4">
        <v>934.0</v>
      </c>
      <c r="F19" s="4">
        <v>860.0</v>
      </c>
      <c r="G19" s="4">
        <v>864.0</v>
      </c>
      <c r="H19" s="4">
        <v>853.0</v>
      </c>
      <c r="I19" s="4">
        <v>771.0</v>
      </c>
      <c r="J19" s="4">
        <v>754.0</v>
      </c>
    </row>
    <row r="20">
      <c r="A20" s="3" t="s">
        <v>19</v>
      </c>
      <c r="B20" s="4">
        <v>15500.0</v>
      </c>
      <c r="C20" s="4">
        <v>16200.0</v>
      </c>
      <c r="D20" s="4">
        <v>16800.0</v>
      </c>
      <c r="E20" s="4">
        <v>17500.0</v>
      </c>
      <c r="F20" s="4">
        <v>18200.0</v>
      </c>
      <c r="G20" s="4">
        <v>18700.0</v>
      </c>
      <c r="H20" s="4">
        <v>19500.0</v>
      </c>
      <c r="I20" s="4">
        <v>20500.0</v>
      </c>
      <c r="J20" s="4">
        <v>21400.0</v>
      </c>
    </row>
    <row r="21">
      <c r="A21" s="3" t="s">
        <v>20</v>
      </c>
      <c r="B21" s="4">
        <v>416.0</v>
      </c>
      <c r="C21" s="4">
        <v>396.0</v>
      </c>
      <c r="D21" s="4">
        <v>367.0</v>
      </c>
      <c r="E21" s="4">
        <v>351.0</v>
      </c>
      <c r="F21" s="4">
        <v>318.0</v>
      </c>
      <c r="G21" s="4">
        <v>296.0</v>
      </c>
      <c r="H21" s="4">
        <v>350.0</v>
      </c>
      <c r="I21" s="4">
        <v>368.0</v>
      </c>
      <c r="J21" s="4">
        <v>351.0</v>
      </c>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2" t="s">
        <v>21</v>
      </c>
      <c r="B1" s="13">
        <v>2011.0</v>
      </c>
      <c r="C1" s="13">
        <v>2012.0</v>
      </c>
      <c r="D1" s="13">
        <v>2013.0</v>
      </c>
      <c r="E1" s="13">
        <v>2014.0</v>
      </c>
      <c r="F1" s="13">
        <v>2015.0</v>
      </c>
      <c r="G1" s="13">
        <v>2016.0</v>
      </c>
      <c r="H1" s="13">
        <v>2017.0</v>
      </c>
      <c r="J1" s="14" t="s">
        <v>0</v>
      </c>
      <c r="K1" s="13">
        <v>2011.0</v>
      </c>
      <c r="L1" s="13">
        <v>2012.0</v>
      </c>
      <c r="M1" s="13">
        <v>2013.0</v>
      </c>
      <c r="N1" s="13">
        <v>2014.0</v>
      </c>
      <c r="O1" s="13">
        <v>2015.0</v>
      </c>
      <c r="P1" s="13">
        <v>2016.0</v>
      </c>
      <c r="Q1" s="13">
        <v>2017.0</v>
      </c>
      <c r="S1" s="12" t="s">
        <v>21</v>
      </c>
      <c r="T1" s="13">
        <v>2011.0</v>
      </c>
      <c r="U1" s="13">
        <v>2012.0</v>
      </c>
      <c r="V1" s="13">
        <v>2013.0</v>
      </c>
      <c r="W1" s="13">
        <v>2014.0</v>
      </c>
      <c r="X1" s="13">
        <v>2015.0</v>
      </c>
      <c r="Y1" s="13">
        <v>2016.0</v>
      </c>
      <c r="Z1" s="13">
        <v>2017.0</v>
      </c>
      <c r="AA1" s="13">
        <v>2018.0</v>
      </c>
      <c r="AB1" s="2"/>
      <c r="AC1" s="14" t="s">
        <v>0</v>
      </c>
      <c r="AD1" s="13">
        <v>2011.0</v>
      </c>
      <c r="AE1" s="13">
        <v>2012.0</v>
      </c>
      <c r="AF1" s="13">
        <v>2013.0</v>
      </c>
      <c r="AG1" s="13">
        <v>2014.0</v>
      </c>
      <c r="AH1" s="13">
        <v>2015.0</v>
      </c>
      <c r="AI1" s="13">
        <v>2016.0</v>
      </c>
      <c r="AJ1" s="13">
        <v>2017.0</v>
      </c>
      <c r="AK1" s="13">
        <v>2018.0</v>
      </c>
      <c r="AL1" s="13">
        <v>2019.0</v>
      </c>
      <c r="AM1" s="2"/>
      <c r="AN1" s="12" t="s">
        <v>21</v>
      </c>
      <c r="AO1" s="15">
        <v>2017.0</v>
      </c>
    </row>
    <row r="2">
      <c r="A2" s="12" t="s">
        <v>1</v>
      </c>
      <c r="B2" s="16">
        <v>28.040339</v>
      </c>
      <c r="C2" s="16">
        <v>29.1882318</v>
      </c>
      <c r="D2" s="16">
        <v>30.0100872</v>
      </c>
      <c r="E2" s="16">
        <v>28.2011744</v>
      </c>
      <c r="F2" s="16">
        <v>34.3678545</v>
      </c>
      <c r="G2" s="16">
        <v>30.9438342</v>
      </c>
      <c r="H2" s="16">
        <v>35.1221389</v>
      </c>
      <c r="J2" s="12" t="s">
        <v>1</v>
      </c>
      <c r="K2" s="17">
        <v>44.5017839</v>
      </c>
      <c r="L2" s="17">
        <v>46.17542748</v>
      </c>
      <c r="M2" s="17">
        <v>46.20983544</v>
      </c>
      <c r="N2" s="17">
        <v>43.438305580000005</v>
      </c>
      <c r="O2" s="17">
        <v>52.2915988</v>
      </c>
      <c r="P2" s="17">
        <v>42.09774642</v>
      </c>
      <c r="Q2" s="17">
        <v>58.66934545</v>
      </c>
      <c r="S2" s="12" t="s">
        <v>1</v>
      </c>
      <c r="T2" s="18">
        <v>4.05</v>
      </c>
      <c r="U2" s="18">
        <v>4.56</v>
      </c>
      <c r="V2" s="18">
        <v>5.14</v>
      </c>
      <c r="W2" s="18">
        <v>4.98</v>
      </c>
      <c r="X2" s="18">
        <v>5.48</v>
      </c>
      <c r="Y2" s="18">
        <v>4.51</v>
      </c>
      <c r="Z2" s="18">
        <v>5.46</v>
      </c>
      <c r="AA2" s="18">
        <v>4.14</v>
      </c>
      <c r="AB2" s="4"/>
      <c r="AC2" s="12" t="s">
        <v>1</v>
      </c>
      <c r="AD2" s="18">
        <v>530.0</v>
      </c>
      <c r="AE2" s="18">
        <v>546.0</v>
      </c>
      <c r="AF2" s="18">
        <v>552.0</v>
      </c>
      <c r="AG2" s="18">
        <v>526.0</v>
      </c>
      <c r="AH2" s="18">
        <v>595.0</v>
      </c>
      <c r="AI2" s="18">
        <v>558.0</v>
      </c>
      <c r="AJ2" s="18">
        <v>643.0</v>
      </c>
      <c r="AK2" s="18">
        <v>520.0</v>
      </c>
      <c r="AL2" s="18">
        <v>450.0</v>
      </c>
      <c r="AM2" s="4"/>
      <c r="AN2" s="12" t="s">
        <v>1</v>
      </c>
      <c r="AO2" s="18">
        <f t="shared" ref="AO2:AO21" si="1">sum(H2,Q2,Z2)</f>
        <v>99.25148435</v>
      </c>
    </row>
    <row r="3">
      <c r="A3" s="12" t="s">
        <v>2</v>
      </c>
      <c r="B3" s="16">
        <v>71.04314</v>
      </c>
      <c r="C3" s="16">
        <v>75.4695</v>
      </c>
      <c r="D3" s="16">
        <v>82.62989199999998</v>
      </c>
      <c r="E3" s="16">
        <v>75.922119</v>
      </c>
      <c r="F3" s="16">
        <v>71.71146</v>
      </c>
      <c r="G3" s="16">
        <v>63.786723</v>
      </c>
      <c r="H3" s="16">
        <f t="shared" ref="H3:H4" si="2">AVERAGE(B3:G3)</f>
        <v>73.427139</v>
      </c>
      <c r="J3" s="12" t="s">
        <v>2</v>
      </c>
      <c r="K3" s="17">
        <v>119.58128</v>
      </c>
      <c r="L3" s="17">
        <v>134.47335</v>
      </c>
      <c r="M3" s="17">
        <v>138.38524799999996</v>
      </c>
      <c r="N3" s="17">
        <v>132.8590998</v>
      </c>
      <c r="O3" s="17">
        <v>125.74899</v>
      </c>
      <c r="P3" s="17">
        <v>111.27261640000002</v>
      </c>
      <c r="Q3" s="17">
        <v>122.4391084</v>
      </c>
      <c r="S3" s="12" t="s">
        <v>2</v>
      </c>
      <c r="T3" s="18">
        <v>26.6</v>
      </c>
      <c r="U3" s="18">
        <v>26.2</v>
      </c>
      <c r="V3" s="18">
        <v>24.8</v>
      </c>
      <c r="W3" s="18">
        <v>25.8</v>
      </c>
      <c r="X3" s="18">
        <v>24.0</v>
      </c>
      <c r="Y3" s="18">
        <v>26.4</v>
      </c>
      <c r="Z3" s="18">
        <v>27.7</v>
      </c>
      <c r="AA3" s="18">
        <v>26.7</v>
      </c>
      <c r="AB3" s="4"/>
      <c r="AC3" s="12" t="s">
        <v>2</v>
      </c>
      <c r="AD3" s="18">
        <v>1400.0</v>
      </c>
      <c r="AE3" s="18">
        <v>1550.0</v>
      </c>
      <c r="AF3" s="18">
        <v>1580.0</v>
      </c>
      <c r="AG3" s="18">
        <v>1470.0</v>
      </c>
      <c r="AH3" s="18">
        <v>1350.0</v>
      </c>
      <c r="AI3" s="18">
        <v>1210.0</v>
      </c>
      <c r="AJ3" s="18">
        <v>1330.0</v>
      </c>
      <c r="AK3" s="18">
        <v>1430.0</v>
      </c>
      <c r="AL3" s="18">
        <v>1390.0</v>
      </c>
      <c r="AM3" s="4"/>
      <c r="AN3" s="12" t="s">
        <v>2</v>
      </c>
      <c r="AO3" s="18">
        <f t="shared" si="1"/>
        <v>223.5662474</v>
      </c>
    </row>
    <row r="4">
      <c r="A4" s="12" t="s">
        <v>3</v>
      </c>
      <c r="B4" s="16">
        <v>150.320142</v>
      </c>
      <c r="C4" s="16">
        <v>144.62097</v>
      </c>
      <c r="D4" s="16">
        <v>144.219595</v>
      </c>
      <c r="E4" s="16">
        <v>146.332608</v>
      </c>
      <c r="F4" s="16">
        <v>112.33908</v>
      </c>
      <c r="G4" s="16">
        <f>average(B4:F4)</f>
        <v>139.566479</v>
      </c>
      <c r="H4" s="16">
        <f t="shared" si="2"/>
        <v>139.566479</v>
      </c>
      <c r="J4" s="12" t="s">
        <v>3</v>
      </c>
      <c r="K4" s="17">
        <v>204.0534862</v>
      </c>
      <c r="L4" s="17">
        <v>191.0619347</v>
      </c>
      <c r="M4" s="17">
        <v>197.0342218</v>
      </c>
      <c r="N4" s="17">
        <v>206.5429284</v>
      </c>
      <c r="O4" s="17">
        <v>159.66367199999996</v>
      </c>
      <c r="P4" s="17">
        <v>165.711708</v>
      </c>
      <c r="Q4" s="17">
        <v>195.0300262</v>
      </c>
      <c r="S4" s="12" t="s">
        <v>3</v>
      </c>
      <c r="T4" s="18">
        <v>36.9</v>
      </c>
      <c r="U4" s="18">
        <v>34.0</v>
      </c>
      <c r="V4" s="18">
        <v>32.9</v>
      </c>
      <c r="W4" s="18">
        <v>32.7</v>
      </c>
      <c r="X4" s="18">
        <v>24.6</v>
      </c>
      <c r="Y4" s="18">
        <v>24.2</v>
      </c>
      <c r="Z4" s="18">
        <v>29.3</v>
      </c>
      <c r="AA4" s="18">
        <v>27.8</v>
      </c>
      <c r="AB4" s="4"/>
      <c r="AC4" s="12" t="s">
        <v>3</v>
      </c>
      <c r="AD4" s="18">
        <v>2620.0</v>
      </c>
      <c r="AE4" s="18">
        <v>2470.0</v>
      </c>
      <c r="AF4" s="18">
        <v>2470.0</v>
      </c>
      <c r="AG4" s="18">
        <v>2460.0</v>
      </c>
      <c r="AH4" s="18">
        <v>1800.0</v>
      </c>
      <c r="AI4" s="18">
        <v>1800.0</v>
      </c>
      <c r="AJ4" s="18">
        <v>2060.0</v>
      </c>
      <c r="AK4" s="18">
        <v>1890.0</v>
      </c>
      <c r="AL4" s="18">
        <v>1840.0</v>
      </c>
      <c r="AM4" s="4"/>
      <c r="AN4" s="12" t="s">
        <v>3</v>
      </c>
      <c r="AO4" s="18">
        <f t="shared" si="1"/>
        <v>363.8965052</v>
      </c>
    </row>
    <row r="5">
      <c r="A5" s="12" t="s">
        <v>4</v>
      </c>
      <c r="B5" s="16">
        <v>94.412476</v>
      </c>
      <c r="C5" s="16">
        <v>91.683</v>
      </c>
      <c r="D5" s="16">
        <v>92.685</v>
      </c>
      <c r="E5" s="16">
        <v>90.18</v>
      </c>
      <c r="F5" s="16">
        <v>78.156</v>
      </c>
      <c r="G5" s="16">
        <v>76.653</v>
      </c>
      <c r="H5" s="16">
        <v>82.665</v>
      </c>
      <c r="J5" s="12" t="s">
        <v>4</v>
      </c>
      <c r="K5" s="17">
        <v>185.30975</v>
      </c>
      <c r="L5" s="17">
        <v>189.366387</v>
      </c>
      <c r="M5" s="17">
        <v>189.20579</v>
      </c>
      <c r="N5" s="17">
        <v>181.00116</v>
      </c>
      <c r="O5" s="17">
        <v>163.966764</v>
      </c>
      <c r="P5" s="17">
        <v>164.289564</v>
      </c>
      <c r="Q5" s="17">
        <v>174.450705</v>
      </c>
      <c r="S5" s="12" t="s">
        <v>4</v>
      </c>
      <c r="T5" s="18">
        <v>21.4</v>
      </c>
      <c r="U5" s="18">
        <v>20.5</v>
      </c>
      <c r="V5" s="18">
        <v>18.5</v>
      </c>
      <c r="W5" s="18">
        <v>17.9</v>
      </c>
      <c r="X5" s="18">
        <v>17.9</v>
      </c>
      <c r="Y5" s="18">
        <v>17.8</v>
      </c>
      <c r="Z5" s="18">
        <v>21.3</v>
      </c>
      <c r="AA5" s="18">
        <v>21.6</v>
      </c>
      <c r="AB5" s="4"/>
      <c r="AC5" s="12" t="s">
        <v>4</v>
      </c>
      <c r="AD5" s="18">
        <v>1790.0</v>
      </c>
      <c r="AE5" s="18">
        <v>1830.0</v>
      </c>
      <c r="AF5" s="18">
        <v>1850.0</v>
      </c>
      <c r="AG5" s="18">
        <v>1800.0</v>
      </c>
      <c r="AH5" s="18">
        <v>1560.0</v>
      </c>
      <c r="AI5" s="18">
        <v>1530.0</v>
      </c>
      <c r="AJ5" s="18">
        <v>1650.0</v>
      </c>
      <c r="AK5" s="18">
        <v>1720.0</v>
      </c>
      <c r="AL5" s="18">
        <v>1740.0</v>
      </c>
      <c r="AM5" s="4"/>
      <c r="AN5" s="12" t="s">
        <v>4</v>
      </c>
      <c r="AO5" s="18">
        <f t="shared" si="1"/>
        <v>278.415705</v>
      </c>
    </row>
    <row r="6">
      <c r="A6" s="12" t="s">
        <v>5</v>
      </c>
      <c r="B6" s="16">
        <v>0.0</v>
      </c>
      <c r="C6" s="16">
        <v>0.0</v>
      </c>
      <c r="D6" s="16">
        <v>0.0</v>
      </c>
      <c r="E6" s="16">
        <v>0.0</v>
      </c>
      <c r="F6" s="16">
        <v>0.0</v>
      </c>
      <c r="G6" s="16">
        <v>0.0</v>
      </c>
      <c r="H6" s="16">
        <v>0.0</v>
      </c>
      <c r="J6" s="12" t="s">
        <v>5</v>
      </c>
      <c r="K6" s="17">
        <v>326.5762315</v>
      </c>
      <c r="L6" s="17">
        <v>388.0637347</v>
      </c>
      <c r="M6" s="17">
        <v>450.7491054</v>
      </c>
      <c r="N6" s="17">
        <v>501.188835</v>
      </c>
      <c r="O6" s="17">
        <v>542.648253</v>
      </c>
      <c r="P6" s="17">
        <v>557.9706719999999</v>
      </c>
      <c r="Q6" s="17">
        <v>633.596739</v>
      </c>
      <c r="S6" s="12" t="s">
        <v>5</v>
      </c>
      <c r="T6" s="18">
        <v>138.0</v>
      </c>
      <c r="U6" s="18">
        <v>157.0</v>
      </c>
      <c r="V6" s="18">
        <v>180.0</v>
      </c>
      <c r="W6" s="18">
        <v>201.0</v>
      </c>
      <c r="X6" s="18">
        <v>214.0</v>
      </c>
      <c r="Y6" s="18">
        <v>216.0</v>
      </c>
      <c r="Z6" s="18">
        <v>228.0</v>
      </c>
      <c r="AA6" s="18">
        <v>250.0</v>
      </c>
      <c r="AB6" s="4"/>
      <c r="AC6" s="12" t="s">
        <v>5</v>
      </c>
      <c r="AD6" s="18">
        <v>7550.0</v>
      </c>
      <c r="AE6" s="18">
        <v>8530.0</v>
      </c>
      <c r="AF6" s="18">
        <v>9570.0</v>
      </c>
      <c r="AG6" s="18">
        <v>10500.0</v>
      </c>
      <c r="AH6" s="18">
        <v>11100.0</v>
      </c>
      <c r="AI6" s="18">
        <v>11200.0</v>
      </c>
      <c r="AJ6" s="18">
        <v>12300.0</v>
      </c>
      <c r="AK6" s="18">
        <v>13900.0</v>
      </c>
      <c r="AL6" s="18">
        <v>14300.0</v>
      </c>
      <c r="AM6" s="4"/>
      <c r="AN6" s="12" t="s">
        <v>5</v>
      </c>
      <c r="AO6" s="18">
        <f t="shared" si="1"/>
        <v>861.596739</v>
      </c>
    </row>
    <row r="7">
      <c r="A7" s="12" t="s">
        <v>6</v>
      </c>
      <c r="B7" s="16">
        <v>179.81172</v>
      </c>
      <c r="C7" s="16">
        <v>174.14584299999996</v>
      </c>
      <c r="D7" s="16">
        <v>184.074381</v>
      </c>
      <c r="E7" s="16">
        <v>190.929368</v>
      </c>
      <c r="F7" s="16">
        <v>161.454048</v>
      </c>
      <c r="G7" s="16">
        <v>166.592271</v>
      </c>
      <c r="H7" s="16">
        <f t="shared" ref="H7:H8" si="3">AVERAGE(B7:G7)</f>
        <v>176.1679385</v>
      </c>
      <c r="J7" s="12" t="s">
        <v>6</v>
      </c>
      <c r="K7" s="17">
        <v>400.948196</v>
      </c>
      <c r="L7" s="17">
        <v>380.42457</v>
      </c>
      <c r="M7" s="17">
        <v>407.760243</v>
      </c>
      <c r="N7" s="17">
        <v>425.265848</v>
      </c>
      <c r="O7" s="17">
        <v>372.557136</v>
      </c>
      <c r="P7" s="17">
        <v>386.233902</v>
      </c>
      <c r="Q7" s="17">
        <v>412.758661</v>
      </c>
      <c r="S7" s="12" t="s">
        <v>6</v>
      </c>
      <c r="T7" s="18">
        <v>48.1</v>
      </c>
      <c r="U7" s="18">
        <v>46.5</v>
      </c>
      <c r="V7" s="18">
        <v>45.9</v>
      </c>
      <c r="W7" s="18">
        <v>46.1</v>
      </c>
      <c r="X7" s="18">
        <v>39.8</v>
      </c>
      <c r="Y7" s="18">
        <v>41.6</v>
      </c>
      <c r="Z7" s="18">
        <v>45.4</v>
      </c>
      <c r="AA7" s="18">
        <v>49.5</v>
      </c>
      <c r="AB7" s="4"/>
      <c r="AC7" s="12" t="s">
        <v>6</v>
      </c>
      <c r="AD7" s="18">
        <v>3740.0</v>
      </c>
      <c r="AE7" s="18">
        <v>3530.0</v>
      </c>
      <c r="AF7" s="18">
        <v>3730.0</v>
      </c>
      <c r="AG7" s="18">
        <v>3880.0</v>
      </c>
      <c r="AH7" s="18">
        <v>3360.0</v>
      </c>
      <c r="AI7" s="18">
        <v>3470.0</v>
      </c>
      <c r="AJ7" s="18">
        <v>3670.0</v>
      </c>
      <c r="AK7" s="18">
        <v>3950.0</v>
      </c>
      <c r="AL7" s="18">
        <v>3850.0</v>
      </c>
      <c r="AM7" s="4"/>
      <c r="AN7" s="12" t="s">
        <v>6</v>
      </c>
      <c r="AO7" s="18">
        <f t="shared" si="1"/>
        <v>634.3265995</v>
      </c>
    </row>
    <row r="8">
      <c r="A8" s="12" t="s">
        <v>7</v>
      </c>
      <c r="B8" s="16">
        <v>787.72866</v>
      </c>
      <c r="C8" s="16">
        <v>711.39376</v>
      </c>
      <c r="D8" s="16">
        <v>781.67547</v>
      </c>
      <c r="E8" s="16">
        <v>799.227</v>
      </c>
      <c r="F8" s="16">
        <v>660.9005999999998</v>
      </c>
      <c r="G8" s="16">
        <v>667.32927</v>
      </c>
      <c r="H8" s="16">
        <f t="shared" si="3"/>
        <v>734.7091267</v>
      </c>
      <c r="J8" s="12" t="s">
        <v>7</v>
      </c>
      <c r="K8" s="17">
        <v>1539.971395</v>
      </c>
      <c r="L8" s="17">
        <v>1447.221058</v>
      </c>
      <c r="M8" s="17">
        <v>1525.460337</v>
      </c>
      <c r="N8" s="17">
        <v>1560.60996</v>
      </c>
      <c r="O8" s="17">
        <v>1341.7753949999997</v>
      </c>
      <c r="P8" s="17">
        <v>1380.8576919999998</v>
      </c>
      <c r="Q8" s="17">
        <v>1451.267202</v>
      </c>
      <c r="S8" s="12" t="s">
        <v>7</v>
      </c>
      <c r="T8" s="18">
        <v>236.0</v>
      </c>
      <c r="U8" s="18">
        <v>219.0</v>
      </c>
      <c r="V8" s="18">
        <v>221.0</v>
      </c>
      <c r="W8" s="18">
        <v>220.0</v>
      </c>
      <c r="X8" s="18">
        <v>190.0</v>
      </c>
      <c r="Y8" s="18">
        <v>196.0</v>
      </c>
      <c r="Z8" s="18">
        <v>211.0</v>
      </c>
      <c r="AA8" s="18">
        <v>231.0</v>
      </c>
      <c r="AB8" s="4"/>
      <c r="AC8" s="12" t="s">
        <v>7</v>
      </c>
      <c r="AD8" s="18">
        <v>15700.0</v>
      </c>
      <c r="AE8" s="18">
        <v>14600.0</v>
      </c>
      <c r="AF8" s="18">
        <v>15300.0</v>
      </c>
      <c r="AG8" s="18">
        <v>15600.0</v>
      </c>
      <c r="AH8" s="18">
        <v>13500.0</v>
      </c>
      <c r="AI8" s="18">
        <v>13900.0</v>
      </c>
      <c r="AJ8" s="18">
        <v>14700.0</v>
      </c>
      <c r="AK8" s="18">
        <v>15900.0</v>
      </c>
      <c r="AL8" s="18">
        <v>15600.0</v>
      </c>
      <c r="AM8" s="4"/>
      <c r="AN8" s="12" t="s">
        <v>7</v>
      </c>
      <c r="AO8" s="18">
        <f t="shared" si="1"/>
        <v>2396.976329</v>
      </c>
    </row>
    <row r="9">
      <c r="A9" s="12" t="s">
        <v>8</v>
      </c>
      <c r="B9" s="16">
        <v>0.0</v>
      </c>
      <c r="C9" s="16">
        <v>0.0</v>
      </c>
      <c r="D9" s="16">
        <v>0.0</v>
      </c>
      <c r="E9" s="16">
        <v>0.0</v>
      </c>
      <c r="F9" s="16">
        <v>0.0</v>
      </c>
      <c r="G9" s="16">
        <v>0.0</v>
      </c>
      <c r="H9" s="16">
        <v>0.0</v>
      </c>
      <c r="J9" s="12" t="s">
        <v>8</v>
      </c>
      <c r="K9" s="17">
        <v>320.408374</v>
      </c>
      <c r="L9" s="17">
        <v>303.254596</v>
      </c>
      <c r="M9" s="17">
        <v>321.344013</v>
      </c>
      <c r="N9" s="17">
        <v>329.77692</v>
      </c>
      <c r="O9" s="17">
        <v>279.601552</v>
      </c>
      <c r="P9" s="17">
        <v>283.529571</v>
      </c>
      <c r="Q9" s="17">
        <v>294.13514</v>
      </c>
      <c r="S9" s="12" t="s">
        <v>8</v>
      </c>
      <c r="T9" s="18">
        <v>64.6</v>
      </c>
      <c r="U9" s="18">
        <v>60.0</v>
      </c>
      <c r="V9" s="18">
        <v>62.4</v>
      </c>
      <c r="W9" s="18">
        <v>63.6</v>
      </c>
      <c r="X9" s="18">
        <v>55.3</v>
      </c>
      <c r="Y9" s="18">
        <v>57.4</v>
      </c>
      <c r="Z9" s="18">
        <v>60.4</v>
      </c>
      <c r="AA9" s="18">
        <v>63.8</v>
      </c>
      <c r="AB9" s="4"/>
      <c r="AC9" s="12" t="s">
        <v>8</v>
      </c>
      <c r="AD9" s="18">
        <v>2860.0</v>
      </c>
      <c r="AE9" s="18">
        <v>2680.0</v>
      </c>
      <c r="AF9" s="18">
        <v>2810.0</v>
      </c>
      <c r="AG9" s="18">
        <v>2850.0</v>
      </c>
      <c r="AH9" s="18">
        <v>2440.0</v>
      </c>
      <c r="AI9" s="18">
        <v>2470.0</v>
      </c>
      <c r="AJ9" s="18">
        <v>2600.0</v>
      </c>
      <c r="AK9" s="18">
        <v>2790.0</v>
      </c>
      <c r="AL9" s="18">
        <v>2720.0</v>
      </c>
      <c r="AM9" s="4"/>
      <c r="AN9" s="12" t="s">
        <v>8</v>
      </c>
      <c r="AO9" s="18">
        <f t="shared" si="1"/>
        <v>354.53514</v>
      </c>
    </row>
    <row r="10">
      <c r="A10" s="12" t="s">
        <v>9</v>
      </c>
      <c r="B10" s="16">
        <v>150.18892</v>
      </c>
      <c r="C10" s="16">
        <v>132.3</v>
      </c>
      <c r="D10" s="16">
        <v>155.911617</v>
      </c>
      <c r="E10" s="16">
        <v>173.34869400000002</v>
      </c>
      <c r="F10" s="16">
        <v>164.355127</v>
      </c>
      <c r="G10" s="16">
        <v>147.599493</v>
      </c>
      <c r="H10" s="16">
        <f>AVERAGE(B10:G10)</f>
        <v>153.9506418</v>
      </c>
      <c r="J10" s="12" t="s">
        <v>9</v>
      </c>
      <c r="K10" s="17">
        <v>222.8045526</v>
      </c>
      <c r="L10" s="17">
        <v>223.719786</v>
      </c>
      <c r="M10" s="17">
        <v>272.4648156</v>
      </c>
      <c r="N10" s="17">
        <v>298.5544692</v>
      </c>
      <c r="O10" s="17">
        <v>283.82458779999996</v>
      </c>
      <c r="P10" s="17">
        <v>260.9042836</v>
      </c>
      <c r="Q10" s="17">
        <v>257.1662298</v>
      </c>
      <c r="S10" s="12" t="s">
        <v>9</v>
      </c>
      <c r="T10" s="18">
        <v>60.3</v>
      </c>
      <c r="U10" s="18">
        <v>58.5</v>
      </c>
      <c r="V10" s="18">
        <v>56.9</v>
      </c>
      <c r="W10" s="18">
        <v>59.2</v>
      </c>
      <c r="X10" s="18">
        <v>53.9</v>
      </c>
      <c r="Y10" s="18">
        <v>48.1</v>
      </c>
      <c r="Z10" s="18">
        <v>46.4</v>
      </c>
      <c r="AA10" s="18">
        <v>50.0</v>
      </c>
      <c r="AB10" s="4"/>
      <c r="AC10" s="12" t="s">
        <v>9</v>
      </c>
      <c r="AD10" s="18">
        <v>2660.0</v>
      </c>
      <c r="AE10" s="18">
        <v>2700.0</v>
      </c>
      <c r="AF10" s="18">
        <v>2790.0</v>
      </c>
      <c r="AG10" s="18">
        <v>3060.0</v>
      </c>
      <c r="AH10" s="18">
        <v>2930.0</v>
      </c>
      <c r="AI10" s="18">
        <v>2690.0</v>
      </c>
      <c r="AJ10" s="18">
        <v>2670.0</v>
      </c>
      <c r="AK10" s="18">
        <v>2860.0</v>
      </c>
      <c r="AL10" s="18">
        <v>2830.0</v>
      </c>
      <c r="AM10" s="4"/>
      <c r="AN10" s="12" t="s">
        <v>9</v>
      </c>
      <c r="AO10" s="18">
        <f t="shared" si="1"/>
        <v>457.5168716</v>
      </c>
    </row>
    <row r="11">
      <c r="A11" s="12" t="s">
        <v>10</v>
      </c>
      <c r="B11" s="16">
        <v>28.4816992</v>
      </c>
      <c r="C11" s="16">
        <v>31.2806664</v>
      </c>
      <c r="D11" s="16">
        <v>30.6680352</v>
      </c>
      <c r="E11" s="16">
        <v>29.2961691</v>
      </c>
      <c r="F11" s="16">
        <v>30.854796</v>
      </c>
      <c r="G11" s="16">
        <v>31.3</v>
      </c>
      <c r="H11" s="16">
        <v>34.27</v>
      </c>
      <c r="J11" s="12" t="s">
        <v>10</v>
      </c>
      <c r="K11" s="17">
        <v>26.3919006</v>
      </c>
      <c r="L11" s="17">
        <v>26.64831906</v>
      </c>
      <c r="M11" s="17">
        <v>27.03074363</v>
      </c>
      <c r="N11" s="17">
        <v>27.77354811</v>
      </c>
      <c r="O11" s="17">
        <v>25.93179603</v>
      </c>
      <c r="P11" s="17">
        <v>29.0695926</v>
      </c>
      <c r="Q11" s="17">
        <v>30.4883508</v>
      </c>
      <c r="S11" s="12" t="s">
        <v>10</v>
      </c>
      <c r="T11" s="18">
        <v>5.84</v>
      </c>
      <c r="U11" s="18">
        <v>6.53</v>
      </c>
      <c r="V11" s="18">
        <v>8.38</v>
      </c>
      <c r="W11" s="18">
        <v>6.93</v>
      </c>
      <c r="X11" s="18">
        <v>7.64</v>
      </c>
      <c r="Y11" s="18">
        <v>7.39</v>
      </c>
      <c r="Z11" s="18">
        <v>8.18</v>
      </c>
      <c r="AA11" s="18">
        <v>7.44</v>
      </c>
      <c r="AB11" s="4"/>
      <c r="AC11" s="12" t="s">
        <v>10</v>
      </c>
      <c r="AD11" s="18">
        <v>893.0</v>
      </c>
      <c r="AE11" s="18">
        <v>918.0</v>
      </c>
      <c r="AF11" s="18">
        <v>913.0</v>
      </c>
      <c r="AG11" s="18">
        <v>891.0</v>
      </c>
      <c r="AH11" s="18">
        <v>861.0</v>
      </c>
      <c r="AI11" s="18">
        <v>932.0</v>
      </c>
      <c r="AJ11" s="18">
        <v>1020.0</v>
      </c>
      <c r="AK11" s="18">
        <v>1040.0</v>
      </c>
      <c r="AL11" s="18">
        <v>1120.0</v>
      </c>
      <c r="AM11" s="4"/>
      <c r="AN11" s="12" t="s">
        <v>10</v>
      </c>
      <c r="AO11" s="18">
        <f t="shared" si="1"/>
        <v>72.9383508</v>
      </c>
    </row>
    <row r="12">
      <c r="A12" s="12" t="s">
        <v>11</v>
      </c>
      <c r="B12" s="16">
        <v>69.090476</v>
      </c>
      <c r="C12" s="16">
        <v>70.77525</v>
      </c>
      <c r="D12" s="16">
        <v>71.510862</v>
      </c>
      <c r="E12" s="16">
        <v>72.8</v>
      </c>
      <c r="F12" s="16">
        <v>75.0</v>
      </c>
      <c r="G12" s="16">
        <v>81.8</v>
      </c>
      <c r="H12" s="16">
        <v>94.6</v>
      </c>
      <c r="J12" s="12" t="s">
        <v>11</v>
      </c>
      <c r="K12" s="17">
        <v>59.0834244</v>
      </c>
      <c r="L12" s="17">
        <v>60.9271599</v>
      </c>
      <c r="M12" s="17">
        <v>69.7396212</v>
      </c>
      <c r="N12" s="17">
        <v>73.839126</v>
      </c>
      <c r="O12" s="17">
        <v>75.50886</v>
      </c>
      <c r="P12" s="17">
        <v>80.4015107</v>
      </c>
      <c r="Q12" s="17">
        <v>93.67644</v>
      </c>
      <c r="S12" s="12" t="s">
        <v>11</v>
      </c>
      <c r="T12" s="18">
        <v>49.6</v>
      </c>
      <c r="U12" s="18">
        <v>47.2</v>
      </c>
      <c r="V12" s="18">
        <v>47.4</v>
      </c>
      <c r="W12" s="18">
        <v>50.9</v>
      </c>
      <c r="X12" s="18">
        <v>51.3</v>
      </c>
      <c r="Y12" s="18">
        <v>56.6</v>
      </c>
      <c r="Z12" s="18">
        <v>64.6</v>
      </c>
      <c r="AA12" s="18">
        <v>66.5</v>
      </c>
      <c r="AB12" s="4"/>
      <c r="AC12" s="12" t="s">
        <v>11</v>
      </c>
      <c r="AD12" s="18">
        <v>1820.0</v>
      </c>
      <c r="AE12" s="18">
        <v>1830.0</v>
      </c>
      <c r="AF12" s="18">
        <v>1860.0</v>
      </c>
      <c r="AG12" s="18">
        <v>2040.0</v>
      </c>
      <c r="AH12" s="18">
        <v>2100.0</v>
      </c>
      <c r="AI12" s="18">
        <v>2290.0</v>
      </c>
      <c r="AJ12" s="18">
        <v>2650.0</v>
      </c>
      <c r="AK12" s="18">
        <v>2710.0</v>
      </c>
      <c r="AL12" s="18">
        <v>2880.0</v>
      </c>
      <c r="AM12" s="4"/>
      <c r="AN12" s="12" t="s">
        <v>11</v>
      </c>
      <c r="AO12" s="18">
        <f t="shared" si="1"/>
        <v>252.87644</v>
      </c>
    </row>
    <row r="13">
      <c r="A13" s="12" t="s">
        <v>12</v>
      </c>
      <c r="B13" s="16">
        <v>94.899203</v>
      </c>
      <c r="C13" s="16">
        <v>85.35371900000001</v>
      </c>
      <c r="D13" s="16">
        <v>89.125008</v>
      </c>
      <c r="E13" s="16">
        <v>88.0254</v>
      </c>
      <c r="F13" s="16">
        <v>75.103096</v>
      </c>
      <c r="G13" s="16">
        <v>71.990088</v>
      </c>
      <c r="H13" s="16">
        <f>AVERAGE(B13:G13)</f>
        <v>84.08275233</v>
      </c>
      <c r="J13" s="12" t="s">
        <v>12</v>
      </c>
      <c r="K13" s="17">
        <v>202.3133247</v>
      </c>
      <c r="L13" s="17">
        <v>187.1816749</v>
      </c>
      <c r="M13" s="17">
        <v>191.5785138</v>
      </c>
      <c r="N13" s="17">
        <v>194.6471256</v>
      </c>
      <c r="O13" s="17">
        <v>165.37982560000003</v>
      </c>
      <c r="P13" s="17">
        <v>166.95582520000002</v>
      </c>
      <c r="Q13" s="17">
        <v>173.2690764</v>
      </c>
      <c r="S13" s="12" t="s">
        <v>12</v>
      </c>
      <c r="T13" s="18">
        <v>33.8</v>
      </c>
      <c r="U13" s="18">
        <v>29.8</v>
      </c>
      <c r="V13" s="18">
        <v>30.0</v>
      </c>
      <c r="W13" s="18">
        <v>27.7</v>
      </c>
      <c r="X13" s="18">
        <v>22.2</v>
      </c>
      <c r="Y13" s="18">
        <v>25.0</v>
      </c>
      <c r="Z13" s="18">
        <v>26.4</v>
      </c>
      <c r="AA13" s="18">
        <v>27.8</v>
      </c>
      <c r="AB13" s="4"/>
      <c r="AC13" s="12" t="s">
        <v>12</v>
      </c>
      <c r="AD13" s="18">
        <v>2290.0</v>
      </c>
      <c r="AE13" s="18">
        <v>2090.0</v>
      </c>
      <c r="AF13" s="18">
        <v>2140.0</v>
      </c>
      <c r="AG13" s="18">
        <v>2160.0</v>
      </c>
      <c r="AH13" s="18">
        <v>1840.0</v>
      </c>
      <c r="AI13" s="18">
        <v>1880.0</v>
      </c>
      <c r="AJ13" s="18">
        <v>1960.0</v>
      </c>
      <c r="AK13" s="18">
        <v>2090.0</v>
      </c>
      <c r="AL13" s="18">
        <v>2000.0</v>
      </c>
      <c r="AM13" s="4"/>
      <c r="AN13" s="12" t="s">
        <v>12</v>
      </c>
      <c r="AO13" s="18">
        <f t="shared" si="1"/>
        <v>283.7518287</v>
      </c>
    </row>
    <row r="14">
      <c r="A14" s="12" t="s">
        <v>13</v>
      </c>
      <c r="B14" s="16">
        <v>214.36</v>
      </c>
      <c r="C14" s="16">
        <v>215.6</v>
      </c>
      <c r="D14" s="16">
        <v>189.133608</v>
      </c>
      <c r="E14" s="16">
        <v>174.143615</v>
      </c>
      <c r="F14" s="16">
        <v>152.77</v>
      </c>
      <c r="G14" s="16">
        <v>156.76005599999996</v>
      </c>
      <c r="H14" s="16">
        <v>169.4</v>
      </c>
      <c r="J14" s="12" t="s">
        <v>13</v>
      </c>
      <c r="K14" s="17">
        <v>653.9899520000001</v>
      </c>
      <c r="L14" s="17">
        <v>669.0203</v>
      </c>
      <c r="M14" s="17">
        <v>556.846044</v>
      </c>
      <c r="N14" s="17">
        <v>525.354425</v>
      </c>
      <c r="O14" s="17">
        <v>477.873889</v>
      </c>
      <c r="P14" s="17">
        <v>532.616076</v>
      </c>
      <c r="Q14" s="17">
        <v>532.5797910000001</v>
      </c>
      <c r="S14" s="12" t="s">
        <v>13</v>
      </c>
      <c r="T14" s="18">
        <v>60.8</v>
      </c>
      <c r="U14" s="18">
        <v>60.0</v>
      </c>
      <c r="V14" s="18">
        <v>49.0</v>
      </c>
      <c r="W14" s="18">
        <v>46.9</v>
      </c>
      <c r="X14" s="18">
        <v>42.1</v>
      </c>
      <c r="Y14" s="18">
        <v>46.5</v>
      </c>
      <c r="Z14" s="18">
        <v>45.4</v>
      </c>
      <c r="AA14" s="18">
        <v>46.6</v>
      </c>
      <c r="AB14" s="4"/>
      <c r="AC14" s="12" t="s">
        <v>13</v>
      </c>
      <c r="AD14" s="18">
        <v>6160.0</v>
      </c>
      <c r="AE14" s="18">
        <v>6200.0</v>
      </c>
      <c r="AF14" s="18">
        <v>5160.0</v>
      </c>
      <c r="AG14" s="18">
        <v>4850.0</v>
      </c>
      <c r="AH14" s="18">
        <v>4390.0</v>
      </c>
      <c r="AI14" s="18">
        <v>4920.0</v>
      </c>
      <c r="AJ14" s="18">
        <v>4870.0</v>
      </c>
      <c r="AK14" s="18">
        <v>4950.0</v>
      </c>
      <c r="AL14" s="18">
        <v>5080.0</v>
      </c>
      <c r="AM14" s="4"/>
      <c r="AN14" s="12" t="s">
        <v>13</v>
      </c>
      <c r="AO14" s="18">
        <f t="shared" si="1"/>
        <v>747.379791</v>
      </c>
    </row>
    <row r="15">
      <c r="A15" s="12" t="s">
        <v>14</v>
      </c>
      <c r="B15" s="16">
        <v>0.0</v>
      </c>
      <c r="C15" s="16">
        <v>0.0</v>
      </c>
      <c r="D15" s="16">
        <v>0.0</v>
      </c>
      <c r="E15" s="16">
        <v>0.0</v>
      </c>
      <c r="F15" s="16">
        <v>0.0</v>
      </c>
      <c r="G15" s="16">
        <v>68.91554999999998</v>
      </c>
      <c r="H15" s="16">
        <v>0.0</v>
      </c>
      <c r="J15" s="12" t="s">
        <v>14</v>
      </c>
      <c r="K15" s="17">
        <v>78.67817499999998</v>
      </c>
      <c r="L15" s="17">
        <v>82.399296</v>
      </c>
      <c r="M15" s="17">
        <v>90.1300806</v>
      </c>
      <c r="N15" s="17">
        <v>100.9578152</v>
      </c>
      <c r="O15" s="17">
        <v>103.5623232</v>
      </c>
      <c r="P15" s="17">
        <v>109.8768</v>
      </c>
      <c r="Q15" s="17">
        <v>123.1825968</v>
      </c>
      <c r="S15" s="12" t="s">
        <v>14</v>
      </c>
      <c r="T15" s="18">
        <v>31.0</v>
      </c>
      <c r="U15" s="18">
        <v>32.0</v>
      </c>
      <c r="V15" s="18">
        <v>34.3</v>
      </c>
      <c r="W15" s="18">
        <v>37.6</v>
      </c>
      <c r="X15" s="18">
        <v>36.6</v>
      </c>
      <c r="Y15" s="18">
        <v>36.9</v>
      </c>
      <c r="Z15" s="18">
        <v>39.2</v>
      </c>
      <c r="AA15" s="18">
        <v>43.1</v>
      </c>
      <c r="AB15" s="4"/>
      <c r="AC15" s="12" t="s">
        <v>14</v>
      </c>
      <c r="AD15" s="18">
        <v>1250.0</v>
      </c>
      <c r="AE15" s="18">
        <v>1280.0</v>
      </c>
      <c r="AF15" s="18">
        <v>1370.0</v>
      </c>
      <c r="AG15" s="18">
        <v>1480.0</v>
      </c>
      <c r="AH15" s="18">
        <v>1470.0</v>
      </c>
      <c r="AI15" s="18">
        <v>1500.0</v>
      </c>
      <c r="AJ15" s="18">
        <v>1620.0</v>
      </c>
      <c r="AK15" s="18">
        <v>1720.0</v>
      </c>
      <c r="AL15" s="18">
        <v>1640.0</v>
      </c>
      <c r="AM15" s="4"/>
      <c r="AN15" s="12" t="s">
        <v>14</v>
      </c>
      <c r="AO15" s="18">
        <f t="shared" si="1"/>
        <v>162.3825968</v>
      </c>
    </row>
    <row r="16">
      <c r="A16" s="12" t="s">
        <v>15</v>
      </c>
      <c r="B16" s="16">
        <v>60.24667</v>
      </c>
      <c r="C16" s="16">
        <v>61.23720000000001</v>
      </c>
      <c r="D16" s="16">
        <v>59.63983499999999</v>
      </c>
      <c r="E16" s="16">
        <v>68.914122</v>
      </c>
      <c r="F16" s="16">
        <v>61.252308</v>
      </c>
      <c r="G16" s="16">
        <v>53.026164</v>
      </c>
      <c r="H16" s="16">
        <f t="shared" ref="H16:H17" si="4">AVERAGE(B16:G16)</f>
        <v>60.71938317</v>
      </c>
      <c r="J16" s="12" t="s">
        <v>15</v>
      </c>
      <c r="K16" s="17">
        <v>67.2734638</v>
      </c>
      <c r="L16" s="17">
        <v>70.10694</v>
      </c>
      <c r="M16" s="17">
        <v>75.4478679</v>
      </c>
      <c r="N16" s="17">
        <v>73.7580566</v>
      </c>
      <c r="O16" s="17">
        <v>67.8259179</v>
      </c>
      <c r="P16" s="17">
        <v>60.6537936</v>
      </c>
      <c r="Q16" s="17">
        <v>63.9918756</v>
      </c>
      <c r="S16" s="12" t="s">
        <v>15</v>
      </c>
      <c r="T16" s="18">
        <v>6.47</v>
      </c>
      <c r="U16" s="18">
        <v>6.98</v>
      </c>
      <c r="V16" s="18">
        <v>7.84</v>
      </c>
      <c r="W16" s="18">
        <v>8.66</v>
      </c>
      <c r="X16" s="18">
        <v>7.74</v>
      </c>
      <c r="Y16" s="18">
        <v>6.02</v>
      </c>
      <c r="Z16" s="18">
        <v>5.78</v>
      </c>
      <c r="AA16" s="18">
        <v>6.57</v>
      </c>
      <c r="AB16" s="4"/>
      <c r="AC16" s="12" t="s">
        <v>15</v>
      </c>
      <c r="AD16" s="18">
        <v>1180.0</v>
      </c>
      <c r="AE16" s="18">
        <v>1200.0</v>
      </c>
      <c r="AF16" s="18">
        <v>1270.0</v>
      </c>
      <c r="AG16" s="18">
        <v>1310.0</v>
      </c>
      <c r="AH16" s="18">
        <v>1170.0</v>
      </c>
      <c r="AI16" s="18">
        <v>1080.0</v>
      </c>
      <c r="AJ16" s="18">
        <v>1160.0</v>
      </c>
      <c r="AK16" s="18">
        <v>1220.0</v>
      </c>
      <c r="AL16" s="18">
        <v>1260.0</v>
      </c>
      <c r="AM16" s="4"/>
      <c r="AN16" s="12" t="s">
        <v>15</v>
      </c>
      <c r="AO16" s="18">
        <f t="shared" si="1"/>
        <v>130.4912588</v>
      </c>
    </row>
    <row r="17">
      <c r="A17" s="12" t="s">
        <v>16</v>
      </c>
      <c r="B17" s="16">
        <v>73.8</v>
      </c>
      <c r="C17" s="16">
        <v>83.753033</v>
      </c>
      <c r="D17" s="16">
        <v>86.017209</v>
      </c>
      <c r="E17" s="16">
        <v>82.656264</v>
      </c>
      <c r="F17" s="16">
        <v>52.138592</v>
      </c>
      <c r="G17" s="16">
        <v>47.910784</v>
      </c>
      <c r="H17" s="16">
        <f t="shared" si="4"/>
        <v>71.04598033</v>
      </c>
      <c r="J17" s="12" t="s">
        <v>16</v>
      </c>
      <c r="K17" s="17">
        <v>98.358467</v>
      </c>
      <c r="L17" s="17">
        <v>109.3723475</v>
      </c>
      <c r="M17" s="17">
        <v>116.520009</v>
      </c>
      <c r="N17" s="17">
        <v>106.8891976</v>
      </c>
      <c r="O17" s="17">
        <v>72.0143256</v>
      </c>
      <c r="P17" s="17">
        <v>67.3979776</v>
      </c>
      <c r="Q17" s="17">
        <v>83.9098746</v>
      </c>
      <c r="S17" s="12" t="s">
        <v>16</v>
      </c>
      <c r="T17" s="18">
        <v>70.2</v>
      </c>
      <c r="U17" s="18">
        <v>81.5</v>
      </c>
      <c r="V17" s="18">
        <v>88.4</v>
      </c>
      <c r="W17" s="18">
        <v>84.7</v>
      </c>
      <c r="X17" s="18">
        <v>66.4</v>
      </c>
      <c r="Y17" s="18">
        <v>69.2</v>
      </c>
      <c r="Z17" s="18">
        <v>66.5</v>
      </c>
      <c r="AA17" s="18">
        <v>61.4</v>
      </c>
      <c r="AB17" s="4"/>
      <c r="AC17" s="12" t="s">
        <v>16</v>
      </c>
      <c r="AD17" s="18">
        <v>2050.0</v>
      </c>
      <c r="AE17" s="18">
        <v>2210.0</v>
      </c>
      <c r="AF17" s="18">
        <v>2290.0</v>
      </c>
      <c r="AG17" s="18">
        <v>2060.0</v>
      </c>
      <c r="AH17" s="18">
        <v>1360.0</v>
      </c>
      <c r="AI17" s="18">
        <v>1280.0</v>
      </c>
      <c r="AJ17" s="18">
        <v>1570.0</v>
      </c>
      <c r="AK17" s="18">
        <v>1670.0</v>
      </c>
      <c r="AL17" s="18">
        <v>1700.0</v>
      </c>
      <c r="AM17" s="4"/>
      <c r="AN17" s="12" t="s">
        <v>16</v>
      </c>
      <c r="AO17" s="18">
        <f t="shared" si="1"/>
        <v>221.4558549</v>
      </c>
    </row>
    <row r="18">
      <c r="A18" s="12" t="s">
        <v>17</v>
      </c>
      <c r="B18" s="16">
        <v>0.0</v>
      </c>
      <c r="C18" s="16">
        <v>0.0</v>
      </c>
      <c r="D18" s="16">
        <v>0.0</v>
      </c>
      <c r="E18" s="16">
        <v>0.0</v>
      </c>
      <c r="F18" s="16">
        <v>0.0</v>
      </c>
      <c r="G18" s="16">
        <v>0.0</v>
      </c>
      <c r="H18" s="16">
        <v>0.0</v>
      </c>
      <c r="J18" s="12" t="s">
        <v>17</v>
      </c>
      <c r="K18" s="17">
        <v>24.90602367</v>
      </c>
      <c r="L18" s="17">
        <v>29.58443264</v>
      </c>
      <c r="M18" s="17">
        <v>33.35865201</v>
      </c>
      <c r="N18" s="17">
        <v>39.5233398</v>
      </c>
      <c r="O18" s="17">
        <v>39.22917629999999</v>
      </c>
      <c r="P18" s="17">
        <v>37.6398135</v>
      </c>
      <c r="Q18" s="17">
        <v>36.03644317</v>
      </c>
      <c r="S18" s="12" t="s">
        <v>17</v>
      </c>
      <c r="T18" s="18">
        <v>48.5</v>
      </c>
      <c r="U18" s="18">
        <v>56.5</v>
      </c>
      <c r="V18" s="18">
        <v>67.0</v>
      </c>
      <c r="W18" s="18">
        <v>80.8</v>
      </c>
      <c r="X18" s="18">
        <v>87.2</v>
      </c>
      <c r="Y18" s="18">
        <v>63.7</v>
      </c>
      <c r="Z18" s="18">
        <v>70.4</v>
      </c>
      <c r="AA18" s="18">
        <v>67.6</v>
      </c>
      <c r="AB18" s="4"/>
      <c r="AC18" s="12" t="s">
        <v>17</v>
      </c>
      <c r="AD18" s="18">
        <v>671.0</v>
      </c>
      <c r="AE18" s="18">
        <v>736.0</v>
      </c>
      <c r="AF18" s="18">
        <v>747.0</v>
      </c>
      <c r="AG18" s="18">
        <v>756.0</v>
      </c>
      <c r="AH18" s="18">
        <v>654.0</v>
      </c>
      <c r="AI18" s="18">
        <v>645.0</v>
      </c>
      <c r="AJ18" s="18">
        <v>689.0</v>
      </c>
      <c r="AK18" s="18">
        <v>787.0</v>
      </c>
      <c r="AL18" s="18">
        <v>793.0</v>
      </c>
      <c r="AM18" s="4"/>
      <c r="AN18" s="12" t="s">
        <v>17</v>
      </c>
      <c r="AO18" s="18">
        <f t="shared" si="1"/>
        <v>106.4364432</v>
      </c>
    </row>
    <row r="19">
      <c r="A19" s="12" t="s">
        <v>18</v>
      </c>
      <c r="B19" s="16">
        <v>0.0</v>
      </c>
      <c r="C19" s="16">
        <v>0.0</v>
      </c>
      <c r="D19" s="16">
        <v>0.0</v>
      </c>
      <c r="E19" s="16">
        <v>0.0</v>
      </c>
      <c r="F19" s="16">
        <v>0.0</v>
      </c>
      <c r="G19" s="16">
        <v>0.0</v>
      </c>
      <c r="H19" s="16">
        <v>0.0</v>
      </c>
      <c r="J19" s="12" t="s">
        <v>18</v>
      </c>
      <c r="K19" s="17">
        <v>39.05039026000001</v>
      </c>
      <c r="L19" s="17">
        <v>39.13665371999999</v>
      </c>
      <c r="M19" s="17">
        <v>41.88320973</v>
      </c>
      <c r="N19" s="17">
        <v>40.60329631999999</v>
      </c>
      <c r="O19" s="17">
        <v>35.5914956</v>
      </c>
      <c r="P19" s="17">
        <v>37.27567296000001</v>
      </c>
      <c r="Q19" s="17">
        <v>35.96506459</v>
      </c>
      <c r="S19" s="12" t="s">
        <v>18</v>
      </c>
      <c r="T19" s="18">
        <v>17.3</v>
      </c>
      <c r="U19" s="18">
        <v>18.0</v>
      </c>
      <c r="V19" s="18">
        <v>18.7</v>
      </c>
      <c r="W19" s="18">
        <v>17.8</v>
      </c>
      <c r="X19" s="18">
        <v>15.9</v>
      </c>
      <c r="Y19" s="18">
        <v>17.9</v>
      </c>
      <c r="Z19" s="18">
        <v>17.8</v>
      </c>
      <c r="AA19" s="18">
        <v>19.0</v>
      </c>
      <c r="AB19" s="4"/>
      <c r="AC19" s="12" t="s">
        <v>18</v>
      </c>
      <c r="AD19" s="18">
        <v>833.0</v>
      </c>
      <c r="AE19" s="18">
        <v>874.0</v>
      </c>
      <c r="AF19" s="18">
        <v>951.0</v>
      </c>
      <c r="AG19" s="18">
        <v>934.0</v>
      </c>
      <c r="AH19" s="18">
        <v>860.0</v>
      </c>
      <c r="AI19" s="18">
        <v>864.0</v>
      </c>
      <c r="AJ19" s="18">
        <v>853.0</v>
      </c>
      <c r="AK19" s="18">
        <v>771.0</v>
      </c>
      <c r="AL19" s="18">
        <v>754.0</v>
      </c>
      <c r="AM19" s="4"/>
      <c r="AN19" s="12" t="s">
        <v>18</v>
      </c>
      <c r="AO19" s="18">
        <f t="shared" si="1"/>
        <v>53.76506459</v>
      </c>
    </row>
    <row r="20">
      <c r="A20" s="12" t="s">
        <v>19</v>
      </c>
      <c r="B20" s="16">
        <v>0.0</v>
      </c>
      <c r="C20" s="16">
        <v>0.0</v>
      </c>
      <c r="D20" s="16">
        <v>828.4164</v>
      </c>
      <c r="E20" s="16">
        <v>868.3045</v>
      </c>
      <c r="F20" s="16">
        <v>0.0</v>
      </c>
      <c r="G20" s="16">
        <v>0.0</v>
      </c>
      <c r="H20" s="16">
        <v>0.0</v>
      </c>
      <c r="J20" s="12" t="s">
        <v>19</v>
      </c>
      <c r="K20" s="17">
        <v>2538.32495</v>
      </c>
      <c r="L20" s="17">
        <v>2652.18786</v>
      </c>
      <c r="M20" s="17">
        <v>2746.38336</v>
      </c>
      <c r="N20" s="17">
        <v>2893.0405</v>
      </c>
      <c r="O20" s="17">
        <v>3064.85816</v>
      </c>
      <c r="P20" s="17">
        <v>3215.88762</v>
      </c>
      <c r="Q20" s="17">
        <v>3326.94765</v>
      </c>
      <c r="S20" s="12" t="s">
        <v>19</v>
      </c>
      <c r="T20" s="18">
        <v>711.0</v>
      </c>
      <c r="U20" s="18">
        <v>685.0</v>
      </c>
      <c r="V20" s="18">
        <v>640.0</v>
      </c>
      <c r="W20" s="18">
        <v>610.0</v>
      </c>
      <c r="X20" s="18">
        <v>596.0</v>
      </c>
      <c r="Y20" s="18">
        <v>600.0</v>
      </c>
      <c r="Z20" s="18">
        <v>606.0</v>
      </c>
      <c r="AA20" s="18">
        <v>649.0</v>
      </c>
      <c r="AB20" s="4"/>
      <c r="AC20" s="12" t="s">
        <v>19</v>
      </c>
      <c r="AD20" s="18">
        <v>15500.0</v>
      </c>
      <c r="AE20" s="18">
        <v>16200.0</v>
      </c>
      <c r="AF20" s="18">
        <v>16800.0</v>
      </c>
      <c r="AG20" s="18">
        <v>17500.0</v>
      </c>
      <c r="AH20" s="18">
        <v>18200.0</v>
      </c>
      <c r="AI20" s="18">
        <v>18700.0</v>
      </c>
      <c r="AJ20" s="18">
        <v>19500.0</v>
      </c>
      <c r="AK20" s="18">
        <v>20500.0</v>
      </c>
      <c r="AL20" s="18">
        <v>21400.0</v>
      </c>
      <c r="AM20" s="4"/>
      <c r="AN20" s="12" t="s">
        <v>19</v>
      </c>
      <c r="AO20" s="18">
        <f t="shared" si="1"/>
        <v>3932.94765</v>
      </c>
    </row>
    <row r="21">
      <c r="A21" s="12" t="s">
        <v>20</v>
      </c>
      <c r="B21" s="16">
        <v>24.80504</v>
      </c>
      <c r="C21" s="16">
        <v>25.2316944</v>
      </c>
      <c r="D21" s="16">
        <v>22.0696918</v>
      </c>
      <c r="E21" s="16">
        <v>21.2236362</v>
      </c>
      <c r="F21" s="16">
        <v>18.9406842</v>
      </c>
      <c r="G21" s="16">
        <v>17.590836</v>
      </c>
      <c r="H21" s="16">
        <v>21.39571</v>
      </c>
      <c r="J21" s="12" t="s">
        <v>20</v>
      </c>
      <c r="K21" s="17">
        <v>31.1888304</v>
      </c>
      <c r="L21" s="17">
        <v>30.70012176</v>
      </c>
      <c r="M21" s="17">
        <v>28.33590485</v>
      </c>
      <c r="N21" s="17">
        <v>27.83481948</v>
      </c>
      <c r="O21" s="17">
        <v>26.07889062</v>
      </c>
      <c r="P21" s="17">
        <v>23.963650879999996</v>
      </c>
      <c r="Q21" s="17">
        <v>28.395913</v>
      </c>
      <c r="S21" s="12" t="s">
        <v>20</v>
      </c>
      <c r="T21" s="18">
        <v>4.59</v>
      </c>
      <c r="U21" s="18">
        <v>4.49</v>
      </c>
      <c r="V21" s="18">
        <v>4.12</v>
      </c>
      <c r="W21" s="18">
        <v>3.89</v>
      </c>
      <c r="X21" s="18">
        <v>3.49</v>
      </c>
      <c r="Y21" s="18">
        <v>3.17</v>
      </c>
      <c r="Z21" s="18">
        <v>3.64</v>
      </c>
      <c r="AA21" s="18">
        <v>3.64</v>
      </c>
      <c r="AB21" s="4"/>
      <c r="AC21" s="12" t="s">
        <v>20</v>
      </c>
      <c r="AD21" s="18">
        <v>416.0</v>
      </c>
      <c r="AE21" s="18">
        <v>396.0</v>
      </c>
      <c r="AF21" s="18">
        <v>367.0</v>
      </c>
      <c r="AG21" s="18">
        <v>351.0</v>
      </c>
      <c r="AH21" s="18">
        <v>318.0</v>
      </c>
      <c r="AI21" s="18">
        <v>296.0</v>
      </c>
      <c r="AJ21" s="18">
        <v>350.0</v>
      </c>
      <c r="AK21" s="18">
        <v>368.0</v>
      </c>
      <c r="AL21" s="18">
        <v>351.0</v>
      </c>
      <c r="AM21" s="4"/>
      <c r="AN21" s="12" t="s">
        <v>20</v>
      </c>
      <c r="AO21" s="18">
        <f t="shared" si="1"/>
        <v>53.431623</v>
      </c>
    </row>
    <row r="22">
      <c r="A22" s="19"/>
      <c r="B22" s="20" t="s">
        <v>23</v>
      </c>
      <c r="C22" s="21"/>
      <c r="D22" s="21"/>
      <c r="E22" s="21"/>
      <c r="F22" s="21"/>
      <c r="G22" s="21"/>
      <c r="H22" s="22"/>
      <c r="J22" s="19" t="s">
        <v>24</v>
      </c>
      <c r="K22" s="21"/>
      <c r="L22" s="21"/>
      <c r="M22" s="21"/>
      <c r="N22" s="21"/>
      <c r="O22" s="21"/>
      <c r="P22" s="21"/>
      <c r="Q22" s="22"/>
      <c r="S22" s="19" t="s">
        <v>25</v>
      </c>
      <c r="T22" s="21"/>
      <c r="U22" s="21"/>
      <c r="V22" s="21"/>
      <c r="W22" s="21"/>
      <c r="X22" s="21"/>
      <c r="Y22" s="21"/>
      <c r="Z22" s="21"/>
      <c r="AA22" s="22"/>
      <c r="AB22" s="23"/>
      <c r="AC22" s="19" t="s">
        <v>26</v>
      </c>
      <c r="AD22" s="21"/>
      <c r="AE22" s="21"/>
      <c r="AF22" s="21"/>
      <c r="AG22" s="21"/>
      <c r="AH22" s="21"/>
      <c r="AI22" s="21"/>
      <c r="AJ22" s="21"/>
      <c r="AK22" s="21"/>
      <c r="AL22" s="22"/>
      <c r="AM22" s="23"/>
      <c r="AN22" s="23"/>
      <c r="AO22" s="23" t="s">
        <v>27</v>
      </c>
    </row>
    <row r="24">
      <c r="D24" s="24" t="s">
        <v>28</v>
      </c>
    </row>
  </sheetData>
  <mergeCells count="5">
    <mergeCell ref="B22:H22"/>
    <mergeCell ref="J22:Q22"/>
    <mergeCell ref="S22:AA22"/>
    <mergeCell ref="AC22:AL22"/>
    <mergeCell ref="D24:F25"/>
  </mergeCell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2" t="s">
        <v>21</v>
      </c>
      <c r="B1" s="13">
        <v>2011.0</v>
      </c>
      <c r="C1" s="13">
        <v>2012.0</v>
      </c>
      <c r="D1" s="13">
        <v>2013.0</v>
      </c>
      <c r="E1" s="13">
        <v>2014.0</v>
      </c>
      <c r="F1" s="13">
        <v>2015.0</v>
      </c>
      <c r="G1" s="13">
        <v>2016.0</v>
      </c>
      <c r="H1" s="13">
        <v>2017.0</v>
      </c>
      <c r="I1" s="13">
        <v>2018.0</v>
      </c>
      <c r="K1" s="12" t="s">
        <v>21</v>
      </c>
      <c r="L1" s="13">
        <v>2011.0</v>
      </c>
      <c r="M1" s="13">
        <v>2012.0</v>
      </c>
      <c r="N1" s="13">
        <v>2013.0</v>
      </c>
      <c r="O1" s="13">
        <v>2014.0</v>
      </c>
      <c r="P1" s="13">
        <v>2015.0</v>
      </c>
      <c r="Q1" s="13">
        <v>2016.0</v>
      </c>
      <c r="R1" s="13">
        <v>2017.0</v>
      </c>
      <c r="S1" s="13">
        <v>2018.0</v>
      </c>
      <c r="T1" s="13">
        <v>2019.0</v>
      </c>
    </row>
    <row r="2">
      <c r="A2" s="12" t="s">
        <v>1</v>
      </c>
      <c r="B2" s="18">
        <v>679.5765009940261</v>
      </c>
      <c r="C2" s="18">
        <v>699.3995701894539</v>
      </c>
      <c r="D2" s="18">
        <v>711.0900509644649</v>
      </c>
      <c r="E2" s="18">
        <v>660.9211357058321</v>
      </c>
      <c r="F2" s="18">
        <v>796.8070479328487</v>
      </c>
      <c r="G2" s="18">
        <v>709.8777922682368</v>
      </c>
      <c r="H2" s="18">
        <v>797.418313362725</v>
      </c>
      <c r="I2" s="18">
        <v>0.0</v>
      </c>
      <c r="K2" s="12" t="s">
        <v>1</v>
      </c>
      <c r="L2" s="13">
        <v>12844.906958037627</v>
      </c>
      <c r="M2" s="13">
        <v>13083.08663368371</v>
      </c>
      <c r="N2" s="13">
        <v>13079.659033192833</v>
      </c>
      <c r="O2" s="13">
        <v>12327.306389810052</v>
      </c>
      <c r="P2" s="13">
        <v>13794.873157416474</v>
      </c>
      <c r="Q2" s="13">
        <v>12800.993100127074</v>
      </c>
      <c r="R2" s="13">
        <v>14598.768513276173</v>
      </c>
      <c r="S2" s="13">
        <v>11686.837173725418</v>
      </c>
      <c r="T2" s="13">
        <v>10013.638130082589</v>
      </c>
    </row>
    <row r="3">
      <c r="A3" s="12" t="s">
        <v>2</v>
      </c>
      <c r="B3" s="18">
        <v>3180.0834233660626</v>
      </c>
      <c r="C3" s="18">
        <v>3319.7534999614004</v>
      </c>
      <c r="D3" s="18">
        <v>3572.701103491769</v>
      </c>
      <c r="E3" s="18">
        <v>3234.074565488736</v>
      </c>
      <c r="F3" s="18">
        <v>3011.062943202667</v>
      </c>
      <c r="G3" s="18">
        <v>2636.8057634217685</v>
      </c>
      <c r="H3" s="18">
        <f>('Education_Spending_Billions$'!H3*1000000000)/'Total Population '!H3</f>
        <v>2984.617383</v>
      </c>
      <c r="I3" s="18">
        <v>0.0</v>
      </c>
      <c r="K3" s="12" t="s">
        <v>2</v>
      </c>
      <c r="L3" s="13">
        <v>62667.793015799805</v>
      </c>
      <c r="M3" s="13">
        <v>68181.42328941057</v>
      </c>
      <c r="N3" s="13">
        <v>68315.08073999414</v>
      </c>
      <c r="O3" s="13">
        <v>62617.97844799935</v>
      </c>
      <c r="P3" s="13">
        <v>56684.59369427983</v>
      </c>
      <c r="Q3" s="13">
        <v>50018.79425190631</v>
      </c>
      <c r="R3" s="13">
        <v>54060.953114927084</v>
      </c>
      <c r="S3" s="13">
        <v>57239.637304040305</v>
      </c>
      <c r="T3" s="13">
        <v>54801.418386869394</v>
      </c>
    </row>
    <row r="4">
      <c r="A4" s="12" t="s">
        <v>3</v>
      </c>
      <c r="B4" s="18">
        <v>759.1926363636363</v>
      </c>
      <c r="C4" s="18">
        <v>726.7385427135679</v>
      </c>
      <c r="D4" s="18">
        <v>717.5104228855721</v>
      </c>
      <c r="E4" s="18">
        <v>720.8502857142857</v>
      </c>
      <c r="F4" s="18">
        <v>550.6817647058823</v>
      </c>
      <c r="G4" s="17">
        <f>('Education_Spending_Billions$'!G4*1000000000)/'Total Population '!G4</f>
        <v>677.5071796</v>
      </c>
      <c r="H4" s="17">
        <f>('Education_Spending_Billions$'!H4*1000000000)/'Total Population '!H4</f>
        <v>670.9926875</v>
      </c>
      <c r="I4" s="18">
        <v>0.0</v>
      </c>
      <c r="K4" s="12" t="s">
        <v>3</v>
      </c>
      <c r="L4" s="13">
        <v>13232.323232323231</v>
      </c>
      <c r="M4" s="13">
        <v>12412.060301507538</v>
      </c>
      <c r="N4" s="13">
        <v>12288.557213930348</v>
      </c>
      <c r="O4" s="13">
        <v>12118.226600985221</v>
      </c>
      <c r="P4" s="13">
        <v>8823.529411764706</v>
      </c>
      <c r="Q4" s="13">
        <v>8737.864077669903</v>
      </c>
      <c r="R4" s="13">
        <v>9903.846153846154</v>
      </c>
      <c r="S4" s="13">
        <v>9043.062200956938</v>
      </c>
      <c r="T4" s="13">
        <v>8720.379146919431</v>
      </c>
    </row>
    <row r="5">
      <c r="A5" s="12" t="s">
        <v>4</v>
      </c>
      <c r="B5" s="18">
        <v>2749.397891537074</v>
      </c>
      <c r="C5" s="18">
        <f>('Education_Spending_Billions$'!C5*1000000000)/'Total Population '!C5</f>
        <v>2641.078921</v>
      </c>
      <c r="D5" s="18">
        <f>('Education_Spending_Billions$'!D5*1000000000)/'Total Population '!D5</f>
        <v>2641.881297</v>
      </c>
      <c r="E5" s="18">
        <f>('Education_Spending_Billions$'!E5*1000000000)/'Total Population '!E5</f>
        <v>2544.766572</v>
      </c>
      <c r="F5" s="18">
        <f>('Education_Spending_Billions$'!F5*1000000000)/'Total Population '!F5</f>
        <v>2189.065384</v>
      </c>
      <c r="G5" s="18">
        <f>('Education_Spending_Billions$'!G5*1000000000)/'Total Population '!G5</f>
        <v>2122.793935</v>
      </c>
      <c r="H5" s="18">
        <f>('Education_Spending_Billions$'!H5*1000000000)/'Total Population '!H5</f>
        <v>2262.109675</v>
      </c>
      <c r="I5" s="18">
        <v>0.0</v>
      </c>
      <c r="K5" s="12" t="s">
        <v>4</v>
      </c>
      <c r="L5" s="13">
        <v>52126.820885953275</v>
      </c>
      <c r="M5" s="13">
        <v>52716.146137453405</v>
      </c>
      <c r="N5" s="13">
        <v>52732.16160760009</v>
      </c>
      <c r="O5" s="13">
        <v>50793.74396030638</v>
      </c>
      <c r="P5" s="13">
        <v>43693.9198342051</v>
      </c>
      <c r="Q5" s="13">
        <v>42371.136427388185</v>
      </c>
      <c r="R5" s="13">
        <v>45151.88972562182</v>
      </c>
      <c r="S5" s="13">
        <v>46414.02415930912</v>
      </c>
      <c r="T5" s="13">
        <v>46289.815426543886</v>
      </c>
    </row>
    <row r="6">
      <c r="A6" s="12" t="s">
        <v>6</v>
      </c>
      <c r="B6" s="18">
        <v>2239.9471576344026</v>
      </c>
      <c r="C6" s="18">
        <v>2165.2976184029844</v>
      </c>
      <c r="D6" s="18">
        <v>2282.509766031267</v>
      </c>
      <c r="E6" s="18">
        <v>2357.662062791344</v>
      </c>
      <c r="F6" s="18">
        <v>1976.5056479084437</v>
      </c>
      <c r="G6" s="18">
        <v>2023.0110944476833</v>
      </c>
      <c r="H6" s="18">
        <f>('Education_Spending_Billions$'!H7*1000000000)/'Total Population '!H7</f>
        <v>2131.312947</v>
      </c>
      <c r="I6" s="18">
        <v>0.0</v>
      </c>
      <c r="K6" s="12" t="s">
        <v>6</v>
      </c>
      <c r="L6" s="13">
        <v>46589.85726599282</v>
      </c>
      <c r="M6" s="13">
        <v>43891.37553494479</v>
      </c>
      <c r="N6" s="13">
        <v>46251.74552289613</v>
      </c>
      <c r="O6" s="13">
        <v>47911.585836446146</v>
      </c>
      <c r="P6" s="13">
        <v>41132.811838650035</v>
      </c>
      <c r="Q6" s="13">
        <v>42137.90024948673</v>
      </c>
      <c r="R6" s="13">
        <v>44400.35219278822</v>
      </c>
      <c r="S6" s="13">
        <v>47644.44535364252</v>
      </c>
      <c r="T6" s="13">
        <v>46311.44441557898</v>
      </c>
    </row>
    <row r="7">
      <c r="A7" s="12" t="s">
        <v>7</v>
      </c>
      <c r="B7" s="18">
        <v>1786.2327891156463</v>
      </c>
      <c r="C7" s="18">
        <v>1613.1377777777777</v>
      </c>
      <c r="D7" s="18">
        <v>1768.4965384615384</v>
      </c>
      <c r="E7" s="18">
        <v>1800.0608108108108</v>
      </c>
      <c r="F7" s="18">
        <v>1485.1698876404491</v>
      </c>
      <c r="G7" s="18">
        <v>1499.6163370786517</v>
      </c>
      <c r="H7" s="17">
        <f>('Education_Spending_Billions$'!H8*1000000000)/'Total Population '!H8</f>
        <v>1647.32988</v>
      </c>
      <c r="I7" s="18">
        <v>0.0</v>
      </c>
      <c r="K7" s="12" t="s">
        <v>7</v>
      </c>
      <c r="L7" s="13">
        <v>35600.90702947846</v>
      </c>
      <c r="M7" s="13">
        <v>33106.575963718824</v>
      </c>
      <c r="N7" s="13">
        <v>34615.38461538462</v>
      </c>
      <c r="O7" s="13">
        <v>35135.13513513513</v>
      </c>
      <c r="P7" s="13">
        <v>30337.078651685395</v>
      </c>
      <c r="Q7" s="13">
        <v>31235.955056179777</v>
      </c>
      <c r="R7" s="13">
        <v>32959.641255605384</v>
      </c>
      <c r="S7" s="13">
        <v>35570.469798657716</v>
      </c>
      <c r="T7" s="13">
        <v>34821.42857142857</v>
      </c>
    </row>
    <row r="8">
      <c r="A8" s="12" t="s">
        <v>9</v>
      </c>
      <c r="B8" s="18">
        <v>2374.1976809238113</v>
      </c>
      <c r="C8" s="18">
        <v>0.0</v>
      </c>
      <c r="D8" s="18">
        <v>2431.2461525355593</v>
      </c>
      <c r="E8" s="18">
        <v>2683.3208626727182</v>
      </c>
      <c r="F8" s="18">
        <v>2524.0274930582195</v>
      </c>
      <c r="G8" s="18">
        <v>2249.5947172018823</v>
      </c>
      <c r="H8" s="18">
        <f>('Education_Spending_Billions$'!H10*1000000000)/'Total Population '!H10</f>
        <v>2330.507129</v>
      </c>
      <c r="I8" s="18">
        <v>0.0</v>
      </c>
      <c r="K8" s="12" t="s">
        <v>9</v>
      </c>
      <c r="L8" s="13">
        <v>42049.478957950676</v>
      </c>
      <c r="M8" s="13">
        <v>42386.042182118224</v>
      </c>
      <c r="N8" s="13">
        <v>43506.551314737575</v>
      </c>
      <c r="O8" s="13">
        <v>47366.736087313795</v>
      </c>
      <c r="P8" s="13">
        <v>44996.47008067222</v>
      </c>
      <c r="Q8" s="13">
        <v>40998.85213882857</v>
      </c>
      <c r="R8" s="13">
        <v>40418.50011366379</v>
      </c>
      <c r="S8" s="13">
        <v>43033.18080929584</v>
      </c>
      <c r="T8" s="13">
        <v>42343.46067717667</v>
      </c>
    </row>
    <row r="9">
      <c r="A9" s="12" t="s">
        <v>10</v>
      </c>
      <c r="B9" s="18">
        <v>116.25183346938776</v>
      </c>
      <c r="C9" s="18">
        <v>126.13171935483871</v>
      </c>
      <c r="D9" s="18">
        <v>121.69855238095238</v>
      </c>
      <c r="E9" s="18">
        <v>114.88693764705883</v>
      </c>
      <c r="F9" s="18">
        <v>119.59223255813953</v>
      </c>
      <c r="G9" s="17">
        <f>('Education_Spending_Billions$'!G11*1000000000)/'Total Population '!G11</f>
        <v>119.4656489</v>
      </c>
      <c r="H9" s="17">
        <f>('Education_Spending_Billions$'!H11*1000000000)/'Total Population '!H11</f>
        <v>129.3207547</v>
      </c>
      <c r="I9" s="18">
        <v>0.0</v>
      </c>
      <c r="K9" s="12" t="s">
        <v>10</v>
      </c>
      <c r="L9" s="13">
        <v>3644.8979591836733</v>
      </c>
      <c r="M9" s="13">
        <v>3701.6129032258063</v>
      </c>
      <c r="N9" s="13">
        <v>3623.0158730158732</v>
      </c>
      <c r="O9" s="13">
        <v>3494.1176470588234</v>
      </c>
      <c r="P9" s="13">
        <v>3337.2093023255816</v>
      </c>
      <c r="Q9" s="13">
        <v>3557.2519083969464</v>
      </c>
      <c r="R9" s="13">
        <v>3849.056603773585</v>
      </c>
      <c r="S9" s="13">
        <v>3880.597014925373</v>
      </c>
      <c r="T9" s="13">
        <v>4132.841328413284</v>
      </c>
    </row>
    <row r="10">
      <c r="A10" s="12" t="s">
        <v>11</v>
      </c>
      <c r="B10" s="18">
        <v>55.2723808</v>
      </c>
      <c r="C10" s="18">
        <v>55.72854330708662</v>
      </c>
      <c r="D10" s="18">
        <v>55.8678609375</v>
      </c>
      <c r="E10" s="17">
        <f>('Education_Spending_Billions$'!E12*1000000000)/'Total Population '!E12</f>
        <v>56</v>
      </c>
      <c r="F10" s="17">
        <f>('Education_Spending_Billions$'!F12*1000000000)/'Total Population '!F12</f>
        <v>57.2519084</v>
      </c>
      <c r="G10" s="17">
        <f>('Education_Spending_Billions$'!G12*1000000000)/'Total Population '!G12</f>
        <v>61.96969697</v>
      </c>
      <c r="H10" s="17">
        <f>('Education_Spending_Billions$'!H12*1000000000)/'Total Population '!H12</f>
        <v>70.59701493</v>
      </c>
      <c r="I10" s="18">
        <v>0.0</v>
      </c>
      <c r="K10" s="12" t="s">
        <v>11</v>
      </c>
      <c r="L10" s="13">
        <v>1456.0</v>
      </c>
      <c r="M10" s="13">
        <v>1440.9448818897638</v>
      </c>
      <c r="N10" s="13">
        <v>1453.125</v>
      </c>
      <c r="O10" s="13">
        <v>1569.2307692307693</v>
      </c>
      <c r="P10" s="13">
        <v>1603.0534351145038</v>
      </c>
      <c r="Q10" s="13">
        <v>1734.8484848484848</v>
      </c>
      <c r="R10" s="13">
        <v>1977.6119402985075</v>
      </c>
      <c r="S10" s="13">
        <v>2007.4074074074074</v>
      </c>
      <c r="T10" s="13">
        <v>2102.189781021898</v>
      </c>
    </row>
    <row r="11">
      <c r="A11" s="12" t="s">
        <v>12</v>
      </c>
      <c r="B11" s="18">
        <v>1598.1826136513998</v>
      </c>
      <c r="C11" s="18">
        <v>1433.559366766893</v>
      </c>
      <c r="D11" s="18">
        <v>1479.6474572777465</v>
      </c>
      <c r="E11" s="18">
        <v>1448.0448316919765</v>
      </c>
      <c r="F11" s="18">
        <v>1236.6602381646862</v>
      </c>
      <c r="G11" s="18">
        <v>1187.4164426181665</v>
      </c>
      <c r="H11" s="18">
        <f>('Education_Spending_Billions$'!H13*1000000000)/'Total Population '!H13</f>
        <v>1388.954797</v>
      </c>
      <c r="I11" s="18">
        <v>0.0</v>
      </c>
      <c r="K11" s="12" t="s">
        <v>12</v>
      </c>
      <c r="L11" s="13">
        <v>38565.531317072346</v>
      </c>
      <c r="M11" s="13">
        <v>35102.618979529245</v>
      </c>
      <c r="N11" s="13">
        <v>35528.13772060898</v>
      </c>
      <c r="O11" s="13">
        <v>35532.66257755909</v>
      </c>
      <c r="P11" s="13">
        <v>30297.75015164518</v>
      </c>
      <c r="Q11" s="13">
        <v>31009.03157837719</v>
      </c>
      <c r="R11" s="13">
        <v>32377.049105857408</v>
      </c>
      <c r="S11" s="13">
        <v>34590.18737620354</v>
      </c>
      <c r="T11" s="13">
        <v>33168.928223699746</v>
      </c>
    </row>
    <row r="12">
      <c r="A12" s="12" t="s">
        <v>13</v>
      </c>
      <c r="B12" s="17">
        <f>('Education_Spending_Billions$'!B14*1000000000)/'Total Population '!B14</f>
        <v>1674.6875</v>
      </c>
      <c r="C12" s="17">
        <f>('Education_Spending_Billions$'!C14*1000000000)/'Total Population '!C14</f>
        <v>1684.375</v>
      </c>
      <c r="D12" s="18">
        <v>1489.2410078740158</v>
      </c>
      <c r="E12" s="18">
        <v>1371.2095669291339</v>
      </c>
      <c r="F12" s="17">
        <f>('Education_Spending_Billions$'!F14*1000000000)/'Total Population '!F14</f>
        <v>1202.913386</v>
      </c>
      <c r="G12" s="18">
        <v>1234.331149606299</v>
      </c>
      <c r="H12" s="17">
        <f>('Education_Spending_Billions$'!H14*1000000000)/'Total Population '!H14</f>
        <v>1333.858268</v>
      </c>
      <c r="I12" s="18">
        <v>0.0</v>
      </c>
      <c r="K12" s="12" t="s">
        <v>13</v>
      </c>
      <c r="L12" s="13">
        <v>48125.0</v>
      </c>
      <c r="M12" s="13">
        <v>48437.5</v>
      </c>
      <c r="N12" s="13">
        <v>40629.92125984252</v>
      </c>
      <c r="O12" s="13">
        <v>38188.97637795276</v>
      </c>
      <c r="P12" s="13">
        <v>34566.92913385827</v>
      </c>
      <c r="Q12" s="13">
        <v>38740.15748031496</v>
      </c>
      <c r="R12" s="13">
        <v>38346.45669291339</v>
      </c>
      <c r="S12" s="13">
        <v>38976.37795275591</v>
      </c>
      <c r="T12" s="13">
        <v>40317.46031746032</v>
      </c>
    </row>
    <row r="13">
      <c r="A13" s="12" t="s">
        <v>15</v>
      </c>
      <c r="B13" s="18">
        <v>519.3678448275862</v>
      </c>
      <c r="C13" s="18">
        <v>523.3948717948718</v>
      </c>
      <c r="D13" s="18">
        <v>501.17508403361336</v>
      </c>
      <c r="E13" s="18">
        <v>574.28435</v>
      </c>
      <c r="F13" s="18">
        <v>502.0680983606557</v>
      </c>
      <c r="G13" s="18">
        <v>431.1070243902439</v>
      </c>
      <c r="H13" s="17">
        <f>('Education_Spending_Billions$'!H16*1000000000)/'Total Population '!H16</f>
        <v>485.7550653</v>
      </c>
      <c r="I13" s="18">
        <v>0.0</v>
      </c>
      <c r="K13" s="12" t="s">
        <v>15</v>
      </c>
      <c r="L13" s="13">
        <v>10172.413793103447</v>
      </c>
      <c r="M13" s="13">
        <v>10256.410256410256</v>
      </c>
      <c r="N13" s="13">
        <v>10672.268907563026</v>
      </c>
      <c r="O13" s="13">
        <v>10916.666666666666</v>
      </c>
      <c r="P13" s="13">
        <v>9590.16393442623</v>
      </c>
      <c r="Q13" s="13">
        <v>8780.487804878048</v>
      </c>
      <c r="R13" s="13">
        <v>9280.0</v>
      </c>
      <c r="S13" s="13">
        <v>9682.539682539682</v>
      </c>
      <c r="T13" s="13">
        <v>9843.75</v>
      </c>
    </row>
    <row r="14">
      <c r="A14" s="12" t="s">
        <v>16</v>
      </c>
      <c r="B14" s="17">
        <f>('Education_Spending_Billions$'!B17*1000000000)/'Total Population '!B17</f>
        <v>516.0839161</v>
      </c>
      <c r="C14" s="18">
        <v>585.6855454545455</v>
      </c>
      <c r="D14" s="18">
        <v>597.3417291666667</v>
      </c>
      <c r="E14" s="18">
        <v>574.0018333333334</v>
      </c>
      <c r="F14" s="18">
        <v>362.0735555555556</v>
      </c>
      <c r="G14" s="18">
        <v>332.71377777777775</v>
      </c>
      <c r="H14" s="17">
        <f>('Education_Spending_Billions$'!H17*1000000000)/'Total Population '!H17</f>
        <v>493.3748634</v>
      </c>
      <c r="I14" s="18">
        <v>0.0</v>
      </c>
      <c r="K14" s="12" t="s">
        <v>16</v>
      </c>
      <c r="L14" s="13">
        <v>14335.664335664336</v>
      </c>
      <c r="M14" s="13">
        <v>15454.545454545454</v>
      </c>
      <c r="N14" s="13">
        <v>15902.777777777777</v>
      </c>
      <c r="O14" s="13">
        <v>14305.555555555555</v>
      </c>
      <c r="P14" s="13">
        <v>9444.444444444445</v>
      </c>
      <c r="Q14" s="13">
        <v>8888.888888888889</v>
      </c>
      <c r="R14" s="13">
        <v>10902.777777777777</v>
      </c>
      <c r="S14" s="13">
        <v>11597.222222222223</v>
      </c>
      <c r="T14" s="13">
        <v>11805.555555555555</v>
      </c>
    </row>
    <row r="15">
      <c r="A15" s="12" t="s">
        <v>20</v>
      </c>
      <c r="B15" s="18">
        <v>476.98173138878167</v>
      </c>
      <c r="C15" s="18">
        <v>477.5654315814219</v>
      </c>
      <c r="D15" s="18">
        <v>411.06362176582286</v>
      </c>
      <c r="E15" s="18">
        <v>389.0961702391657</v>
      </c>
      <c r="F15" s="18">
        <v>341.97376043819594</v>
      </c>
      <c r="G15" s="18">
        <v>312.9838497689136</v>
      </c>
      <c r="H15" s="18">
        <v>375.360363376774</v>
      </c>
      <c r="I15" s="18">
        <v>392.2677652685232</v>
      </c>
      <c r="K15" s="12" t="s">
        <v>20</v>
      </c>
      <c r="L15" s="13">
        <v>7999.358205337833</v>
      </c>
      <c r="M15" s="13">
        <v>7495.172853165305</v>
      </c>
      <c r="N15" s="13">
        <v>6835.634613984822</v>
      </c>
      <c r="O15" s="13">
        <v>6434.936712397433</v>
      </c>
      <c r="P15" s="13">
        <v>5741.485084226593</v>
      </c>
      <c r="Q15" s="13">
        <v>5266.561494382554</v>
      </c>
      <c r="R15" s="13">
        <v>6140.302293397644</v>
      </c>
      <c r="S15" s="13">
        <v>6369.027474773026</v>
      </c>
      <c r="T15" s="13">
        <v>5994.02953673324</v>
      </c>
    </row>
    <row r="16">
      <c r="A16" s="19"/>
      <c r="B16" s="20" t="s">
        <v>29</v>
      </c>
      <c r="C16" s="21"/>
      <c r="D16" s="21"/>
      <c r="E16" s="21"/>
      <c r="F16" s="21"/>
      <c r="G16" s="21"/>
      <c r="H16" s="21"/>
      <c r="I16" s="22"/>
      <c r="K16" s="19" t="s">
        <v>30</v>
      </c>
      <c r="L16" s="21"/>
      <c r="M16" s="21"/>
      <c r="N16" s="21"/>
      <c r="O16" s="21"/>
      <c r="P16" s="21"/>
      <c r="Q16" s="21"/>
      <c r="R16" s="21"/>
      <c r="S16" s="21"/>
      <c r="T16" s="22"/>
    </row>
    <row r="18">
      <c r="D18" s="24" t="s">
        <v>28</v>
      </c>
    </row>
  </sheetData>
  <mergeCells count="3">
    <mergeCell ref="B16:I16"/>
    <mergeCell ref="K16:T16"/>
    <mergeCell ref="D18:F19"/>
  </mergeCells>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2" t="s">
        <v>21</v>
      </c>
      <c r="B1" s="13">
        <v>2011.0</v>
      </c>
      <c r="C1" s="13">
        <v>2012.0</v>
      </c>
      <c r="D1" s="13">
        <v>2013.0</v>
      </c>
      <c r="E1" s="13">
        <v>2014.0</v>
      </c>
      <c r="F1" s="13">
        <v>2015.0</v>
      </c>
      <c r="G1" s="13">
        <v>2016.0</v>
      </c>
      <c r="H1" s="13">
        <v>2017.0</v>
      </c>
      <c r="K1" s="12" t="s">
        <v>21</v>
      </c>
      <c r="L1" s="13">
        <v>2011.0</v>
      </c>
      <c r="M1" s="13">
        <v>2012.0</v>
      </c>
      <c r="N1" s="13">
        <v>2013.0</v>
      </c>
      <c r="O1" s="13">
        <v>2014.0</v>
      </c>
      <c r="P1" s="13">
        <v>2015.0</v>
      </c>
      <c r="Q1" s="13">
        <v>2016.0</v>
      </c>
      <c r="R1" s="13">
        <v>2017.0</v>
      </c>
      <c r="S1" s="13">
        <v>2018.0</v>
      </c>
      <c r="T1" s="13">
        <v>2019.0</v>
      </c>
    </row>
    <row r="2">
      <c r="A2" s="12" t="s">
        <v>1</v>
      </c>
      <c r="B2" s="18">
        <v>1078.530705023013</v>
      </c>
      <c r="C2" s="18">
        <v>1106.4416081835523</v>
      </c>
      <c r="D2" s="18">
        <v>1094.9436440854172</v>
      </c>
      <c r="E2" s="18">
        <v>1018.0176842944026</v>
      </c>
      <c r="F2" s="18">
        <v>1212.3629792344732</v>
      </c>
      <c r="G2" s="18">
        <v>965.7579954360559</v>
      </c>
      <c r="H2" s="18">
        <v>1332.0376252721348</v>
      </c>
      <c r="K2" s="12" t="s">
        <v>1</v>
      </c>
      <c r="L2" s="13">
        <v>12844.906958037627</v>
      </c>
      <c r="M2" s="13">
        <v>13083.08663368371</v>
      </c>
      <c r="N2" s="13">
        <v>13079.659033192833</v>
      </c>
      <c r="O2" s="13">
        <v>12327.306389810052</v>
      </c>
      <c r="P2" s="13">
        <v>13794.873157416474</v>
      </c>
      <c r="Q2" s="13">
        <v>12800.993100127074</v>
      </c>
      <c r="R2" s="13">
        <v>14598.768513276173</v>
      </c>
      <c r="S2" s="13">
        <v>11686.837173725418</v>
      </c>
      <c r="T2" s="13">
        <v>10013.638130082589</v>
      </c>
    </row>
    <row r="3">
      <c r="A3" s="12" t="s">
        <v>2</v>
      </c>
      <c r="B3" s="18">
        <v>5352.782074003144</v>
      </c>
      <c r="C3" s="18">
        <v>5915.215740319393</v>
      </c>
      <c r="D3" s="18">
        <v>5983.41733566083</v>
      </c>
      <c r="E3" s="18">
        <v>5659.434182242853</v>
      </c>
      <c r="F3" s="18">
        <v>5280.0225226785615</v>
      </c>
      <c r="G3" s="18">
        <v>4599.770335192476</v>
      </c>
      <c r="H3" s="18">
        <v>4976.8232320645675</v>
      </c>
      <c r="K3" s="12" t="s">
        <v>2</v>
      </c>
      <c r="L3" s="13">
        <v>62667.793015799805</v>
      </c>
      <c r="M3" s="13">
        <v>68181.42328941057</v>
      </c>
      <c r="N3" s="13">
        <v>68315.08073999414</v>
      </c>
      <c r="O3" s="13">
        <v>62617.97844799935</v>
      </c>
      <c r="P3" s="13">
        <v>56684.59369427983</v>
      </c>
      <c r="Q3" s="13">
        <v>50018.79425190631</v>
      </c>
      <c r="R3" s="13">
        <v>54060.953114927084</v>
      </c>
      <c r="S3" s="13">
        <v>57239.637304040305</v>
      </c>
      <c r="T3" s="13">
        <v>54801.418386869394</v>
      </c>
    </row>
    <row r="4">
      <c r="A4" s="12" t="s">
        <v>3</v>
      </c>
      <c r="B4" s="18">
        <v>1030.5731626262627</v>
      </c>
      <c r="C4" s="18">
        <v>960.1102246231155</v>
      </c>
      <c r="D4" s="18">
        <v>980.269760199005</v>
      </c>
      <c r="E4" s="18">
        <v>1017.4528492610838</v>
      </c>
      <c r="F4" s="18">
        <v>782.6650588235293</v>
      </c>
      <c r="G4" s="18">
        <v>804.4257669902912</v>
      </c>
      <c r="H4" s="18">
        <v>937.6443567307692</v>
      </c>
      <c r="K4" s="12" t="s">
        <v>3</v>
      </c>
      <c r="L4" s="13">
        <v>13232.323232323231</v>
      </c>
      <c r="M4" s="13">
        <v>12412.060301507538</v>
      </c>
      <c r="N4" s="13">
        <v>12288.557213930348</v>
      </c>
      <c r="O4" s="13">
        <v>12118.226600985221</v>
      </c>
      <c r="P4" s="13">
        <v>8823.529411764706</v>
      </c>
      <c r="Q4" s="13">
        <v>8737.864077669903</v>
      </c>
      <c r="R4" s="13">
        <v>9903.846153846154</v>
      </c>
      <c r="S4" s="13">
        <v>9043.062200956938</v>
      </c>
      <c r="T4" s="13">
        <v>8720.379146919431</v>
      </c>
    </row>
    <row r="5">
      <c r="A5" s="12" t="s">
        <v>4</v>
      </c>
      <c r="B5" s="18">
        <v>5396.429132218313</v>
      </c>
      <c r="C5" s="18">
        <v>5455.008814542927</v>
      </c>
      <c r="D5" s="18">
        <v>5393.097456958727</v>
      </c>
      <c r="E5" s="18">
        <v>5107.625876421361</v>
      </c>
      <c r="F5" s="18">
        <v>4592.532462621813</v>
      </c>
      <c r="G5" s="18">
        <v>4549.76178420923</v>
      </c>
      <c r="H5" s="18">
        <v>4773.8054513436255</v>
      </c>
      <c r="K5" s="12" t="s">
        <v>4</v>
      </c>
      <c r="L5" s="13">
        <v>52126.820885953275</v>
      </c>
      <c r="M5" s="13">
        <v>52716.146137453405</v>
      </c>
      <c r="N5" s="13">
        <v>52732.16160760009</v>
      </c>
      <c r="O5" s="13">
        <v>50793.74396030638</v>
      </c>
      <c r="P5" s="13">
        <v>43693.9198342051</v>
      </c>
      <c r="Q5" s="13">
        <v>42371.136427388185</v>
      </c>
      <c r="R5" s="13">
        <v>45151.88972562182</v>
      </c>
      <c r="S5" s="13">
        <v>46414.02415930912</v>
      </c>
      <c r="T5" s="13">
        <v>46289.815426543886</v>
      </c>
    </row>
    <row r="6">
      <c r="A6" s="12" t="s">
        <v>5</v>
      </c>
      <c r="B6" s="18">
        <v>243.71360559701492</v>
      </c>
      <c r="C6" s="18">
        <v>287.4546182962963</v>
      </c>
      <c r="D6" s="18">
        <v>331.4331657352941</v>
      </c>
      <c r="E6" s="18">
        <v>368.52120220588233</v>
      </c>
      <c r="F6" s="18">
        <v>396.09361532846714</v>
      </c>
      <c r="G6" s="18">
        <v>404.3265739130434</v>
      </c>
      <c r="H6" s="18">
        <v>455.82499208633095</v>
      </c>
      <c r="K6" s="12" t="s">
        <v>5</v>
      </c>
      <c r="L6" s="13">
        <v>5634.328358208955</v>
      </c>
      <c r="M6" s="13">
        <v>6318.518518518518</v>
      </c>
      <c r="N6" s="13">
        <v>7036.764705882353</v>
      </c>
      <c r="O6" s="13">
        <v>7720.588235294118</v>
      </c>
      <c r="P6" s="13">
        <v>8102.189781021898</v>
      </c>
      <c r="Q6" s="13">
        <v>8115.942028985507</v>
      </c>
      <c r="R6" s="13">
        <v>8848.920863309353</v>
      </c>
      <c r="S6" s="13">
        <v>10000.0</v>
      </c>
      <c r="T6" s="13">
        <v>10214.285714285714</v>
      </c>
    </row>
    <row r="7">
      <c r="A7" s="12" t="s">
        <v>6</v>
      </c>
      <c r="B7" s="18">
        <v>4994.684284143666</v>
      </c>
      <c r="C7" s="18">
        <v>4730.129650025465</v>
      </c>
      <c r="D7" s="18">
        <v>5056.199193992034</v>
      </c>
      <c r="E7" s="18">
        <v>5251.330200969345</v>
      </c>
      <c r="F7" s="18">
        <v>4560.810289950699</v>
      </c>
      <c r="G7" s="18">
        <v>4690.226407909519</v>
      </c>
      <c r="H7" s="18">
        <v>4993.632130524163</v>
      </c>
      <c r="K7" s="12" t="s">
        <v>6</v>
      </c>
      <c r="L7" s="13">
        <v>46589.85726599282</v>
      </c>
      <c r="M7" s="13">
        <v>43891.37553494479</v>
      </c>
      <c r="N7" s="13">
        <v>46251.74552289613</v>
      </c>
      <c r="O7" s="13">
        <v>47911.585836446146</v>
      </c>
      <c r="P7" s="13">
        <v>41132.811838650035</v>
      </c>
      <c r="Q7" s="13">
        <v>42137.90024948673</v>
      </c>
      <c r="R7" s="13">
        <v>44400.35219278822</v>
      </c>
      <c r="S7" s="13">
        <v>47644.44535364252</v>
      </c>
      <c r="T7" s="13">
        <v>46311.44441557898</v>
      </c>
    </row>
    <row r="8">
      <c r="A8" s="12" t="s">
        <v>7</v>
      </c>
      <c r="B8" s="18">
        <v>3491.998628117914</v>
      </c>
      <c r="C8" s="18">
        <v>3281.680403628118</v>
      </c>
      <c r="D8" s="18">
        <v>3451.2677307692306</v>
      </c>
      <c r="E8" s="18">
        <v>3514.887297297297</v>
      </c>
      <c r="F8" s="18">
        <v>3015.2256067415724</v>
      </c>
      <c r="G8" s="18">
        <v>3103.0509932584264</v>
      </c>
      <c r="H8" s="18">
        <v>3253.9623363228698</v>
      </c>
      <c r="K8" s="12" t="s">
        <v>7</v>
      </c>
      <c r="L8" s="13">
        <v>35600.90702947846</v>
      </c>
      <c r="M8" s="13">
        <v>33106.575963718824</v>
      </c>
      <c r="N8" s="13">
        <v>34615.38461538462</v>
      </c>
      <c r="O8" s="13">
        <v>35135.13513513513</v>
      </c>
      <c r="P8" s="13">
        <v>30337.078651685395</v>
      </c>
      <c r="Q8" s="13">
        <v>31235.955056179777</v>
      </c>
      <c r="R8" s="13">
        <v>32959.641255605384</v>
      </c>
      <c r="S8" s="13">
        <v>35570.469798657716</v>
      </c>
      <c r="T8" s="13">
        <v>34821.42857142857</v>
      </c>
    </row>
    <row r="9">
      <c r="A9" s="12" t="s">
        <v>8</v>
      </c>
      <c r="B9" s="18">
        <v>4903.500799935357</v>
      </c>
      <c r="C9" s="18">
        <v>4618.572618753734</v>
      </c>
      <c r="D9" s="18">
        <v>4868.945544325753</v>
      </c>
      <c r="E9" s="18">
        <v>4973.105724482996</v>
      </c>
      <c r="F9" s="18">
        <v>4201.484780852011</v>
      </c>
      <c r="G9" s="18">
        <v>4249.282553123531</v>
      </c>
      <c r="H9" s="18">
        <v>4398.98110771357</v>
      </c>
      <c r="K9" s="12" t="s">
        <v>8</v>
      </c>
      <c r="L9" s="13">
        <v>43769.18153773072</v>
      </c>
      <c r="M9" s="13">
        <v>40816.445262580644</v>
      </c>
      <c r="N9" s="13">
        <v>42576.604592148935</v>
      </c>
      <c r="O9" s="13">
        <v>42978.602974327434</v>
      </c>
      <c r="P9" s="13">
        <v>36665.11430980507</v>
      </c>
      <c r="Q9" s="13">
        <v>37018.10668000877</v>
      </c>
      <c r="R9" s="13">
        <v>38884.680286943214</v>
      </c>
      <c r="S9" s="13">
        <v>41662.98817822417</v>
      </c>
      <c r="T9" s="13">
        <v>40560.760264925586</v>
      </c>
    </row>
    <row r="10">
      <c r="A10" s="12" t="s">
        <v>9</v>
      </c>
      <c r="B10" s="18">
        <v>3522.1110324395922</v>
      </c>
      <c r="C10" s="18">
        <v>3512.0726986557265</v>
      </c>
      <c r="D10" s="18">
        <v>4248.747125936169</v>
      </c>
      <c r="E10" s="18">
        <v>4621.42181381845</v>
      </c>
      <c r="F10" s="18">
        <v>4358.738762150793</v>
      </c>
      <c r="G10" s="18">
        <v>3976.4967084399245</v>
      </c>
      <c r="H10" s="18">
        <v>3892.986250337748</v>
      </c>
      <c r="K10" s="12" t="s">
        <v>9</v>
      </c>
      <c r="L10" s="13">
        <v>42049.478957950676</v>
      </c>
      <c r="M10" s="13">
        <v>42386.042182118224</v>
      </c>
      <c r="N10" s="13">
        <v>43506.551314737575</v>
      </c>
      <c r="O10" s="13">
        <v>47366.736087313795</v>
      </c>
      <c r="P10" s="13">
        <v>44996.47008067222</v>
      </c>
      <c r="Q10" s="13">
        <v>40998.85213882857</v>
      </c>
      <c r="R10" s="13">
        <v>40418.50011366379</v>
      </c>
      <c r="S10" s="13">
        <v>43033.18080929584</v>
      </c>
      <c r="T10" s="13">
        <v>42343.46067717667</v>
      </c>
    </row>
    <row r="11">
      <c r="A11" s="12" t="s">
        <v>10</v>
      </c>
      <c r="B11" s="18">
        <v>107.72204326530613</v>
      </c>
      <c r="C11" s="18">
        <v>107.45289943548387</v>
      </c>
      <c r="D11" s="18">
        <v>107.26485567460317</v>
      </c>
      <c r="E11" s="18">
        <v>108.91587494117647</v>
      </c>
      <c r="F11" s="18">
        <v>100.51083732558139</v>
      </c>
      <c r="G11" s="18">
        <v>110.95264351145038</v>
      </c>
      <c r="H11" s="18">
        <v>115.0503803773585</v>
      </c>
      <c r="K11" s="12" t="s">
        <v>10</v>
      </c>
      <c r="L11" s="13">
        <v>3644.8979591836733</v>
      </c>
      <c r="M11" s="13">
        <v>3701.6129032258063</v>
      </c>
      <c r="N11" s="13">
        <v>3623.0158730158732</v>
      </c>
      <c r="O11" s="13">
        <v>3494.1176470588234</v>
      </c>
      <c r="P11" s="13">
        <v>3337.2093023255816</v>
      </c>
      <c r="Q11" s="13">
        <v>3557.2519083969464</v>
      </c>
      <c r="R11" s="13">
        <v>3849.056603773585</v>
      </c>
      <c r="S11" s="13">
        <v>3880.597014925373</v>
      </c>
      <c r="T11" s="13">
        <v>4132.841328413284</v>
      </c>
    </row>
    <row r="12">
      <c r="A12" s="12" t="s">
        <v>11</v>
      </c>
      <c r="B12" s="18">
        <v>47.26673952</v>
      </c>
      <c r="C12" s="18">
        <v>47.974141653543306</v>
      </c>
      <c r="D12" s="18">
        <v>54.4840790625</v>
      </c>
      <c r="E12" s="18">
        <v>56.79932769230769</v>
      </c>
      <c r="F12" s="18">
        <v>57.64035114503817</v>
      </c>
      <c r="G12" s="18">
        <v>60.91023537878788</v>
      </c>
      <c r="H12" s="18">
        <v>69.90779104477612</v>
      </c>
      <c r="K12" s="12" t="s">
        <v>11</v>
      </c>
      <c r="L12" s="13">
        <v>1456.0</v>
      </c>
      <c r="M12" s="13">
        <v>1440.9448818897638</v>
      </c>
      <c r="N12" s="13">
        <v>1453.125</v>
      </c>
      <c r="O12" s="13">
        <v>1569.2307692307693</v>
      </c>
      <c r="P12" s="13">
        <v>1603.0534351145038</v>
      </c>
      <c r="Q12" s="13">
        <v>1734.8484848484848</v>
      </c>
      <c r="R12" s="13">
        <v>1977.6119402985075</v>
      </c>
      <c r="S12" s="13">
        <v>2007.4074074074074</v>
      </c>
      <c r="T12" s="13">
        <v>2102.189781021898</v>
      </c>
    </row>
    <row r="13">
      <c r="A13" s="12" t="s">
        <v>12</v>
      </c>
      <c r="B13" s="18">
        <v>3407.1270129165396</v>
      </c>
      <c r="C13" s="18">
        <v>3143.8119684042167</v>
      </c>
      <c r="D13" s="18">
        <v>3180.5737488766304</v>
      </c>
      <c r="E13" s="18">
        <v>3202.004923905816</v>
      </c>
      <c r="F13" s="18">
        <v>2723.1720848649206</v>
      </c>
      <c r="G13" s="18">
        <v>2753.797050968523</v>
      </c>
      <c r="H13" s="18">
        <v>2862.2149975149787</v>
      </c>
      <c r="K13" s="12" t="s">
        <v>12</v>
      </c>
      <c r="L13" s="13">
        <v>38565.531317072346</v>
      </c>
      <c r="M13" s="13">
        <v>35102.618979529245</v>
      </c>
      <c r="N13" s="13">
        <v>35528.13772060898</v>
      </c>
      <c r="O13" s="13">
        <v>35532.66257755909</v>
      </c>
      <c r="P13" s="13">
        <v>30297.75015164518</v>
      </c>
      <c r="Q13" s="13">
        <v>31009.03157837719</v>
      </c>
      <c r="R13" s="13">
        <v>32377.049105857408</v>
      </c>
      <c r="S13" s="13">
        <v>34590.18737620354</v>
      </c>
      <c r="T13" s="13">
        <v>33168.928223699746</v>
      </c>
    </row>
    <row r="14">
      <c r="A14" s="12" t="s">
        <v>13</v>
      </c>
      <c r="B14" s="18">
        <v>5109.296500000001</v>
      </c>
      <c r="C14" s="18">
        <v>5226.72109375</v>
      </c>
      <c r="D14" s="18">
        <v>4384.614519685039</v>
      </c>
      <c r="E14" s="18">
        <v>4136.649015748031</v>
      </c>
      <c r="F14" s="18">
        <v>3762.7865275590552</v>
      </c>
      <c r="G14" s="18">
        <v>4193.82737007874</v>
      </c>
      <c r="H14" s="18">
        <v>4193.541661417324</v>
      </c>
      <c r="K14" s="12" t="s">
        <v>13</v>
      </c>
      <c r="L14" s="13">
        <v>48125.0</v>
      </c>
      <c r="M14" s="13">
        <v>48437.5</v>
      </c>
      <c r="N14" s="13">
        <v>40629.92125984252</v>
      </c>
      <c r="O14" s="13">
        <v>38188.97637795276</v>
      </c>
      <c r="P14" s="13">
        <v>34566.92913385827</v>
      </c>
      <c r="Q14" s="13">
        <v>38740.15748031496</v>
      </c>
      <c r="R14" s="13">
        <v>38346.45669291339</v>
      </c>
      <c r="S14" s="13">
        <v>38976.37795275591</v>
      </c>
      <c r="T14" s="13">
        <v>40317.46031746032</v>
      </c>
    </row>
    <row r="15">
      <c r="A15" s="12" t="s">
        <v>14</v>
      </c>
      <c r="B15" s="18">
        <v>1575.560112797341</v>
      </c>
      <c r="C15" s="18">
        <v>1641.4250456072052</v>
      </c>
      <c r="D15" s="18">
        <v>1787.27065454322</v>
      </c>
      <c r="E15" s="18">
        <v>1989.4475259937801</v>
      </c>
      <c r="F15" s="18">
        <v>2030.038827640064</v>
      </c>
      <c r="G15" s="18">
        <v>2145.2853024562573</v>
      </c>
      <c r="H15" s="18">
        <v>2398.3258099567206</v>
      </c>
      <c r="K15" s="12" t="s">
        <v>14</v>
      </c>
      <c r="L15" s="13">
        <v>25031.721198371426</v>
      </c>
      <c r="M15" s="13">
        <v>25498.082633827635</v>
      </c>
      <c r="N15" s="13">
        <v>27166.96557269262</v>
      </c>
      <c r="O15" s="13">
        <v>29164.48154744532</v>
      </c>
      <c r="P15" s="13">
        <v>28815.084332048802</v>
      </c>
      <c r="Q15" s="13">
        <v>29286.6915826124</v>
      </c>
      <c r="R15" s="13">
        <v>31540.882503378816</v>
      </c>
      <c r="S15" s="13">
        <v>33329.04900034847</v>
      </c>
      <c r="T15" s="13">
        <v>31715.88875907292</v>
      </c>
    </row>
    <row r="16">
      <c r="A16" s="12" t="s">
        <v>15</v>
      </c>
      <c r="B16" s="18">
        <v>579.9436534482759</v>
      </c>
      <c r="C16" s="18">
        <v>599.2046153846154</v>
      </c>
      <c r="D16" s="18">
        <v>634.0156966386554</v>
      </c>
      <c r="E16" s="18">
        <v>614.6504716666667</v>
      </c>
      <c r="F16" s="18">
        <v>555.9501467213115</v>
      </c>
      <c r="G16" s="18">
        <v>493.1202731707317</v>
      </c>
      <c r="H16" s="18">
        <v>511.9350048</v>
      </c>
      <c r="K16" s="12" t="s">
        <v>15</v>
      </c>
      <c r="L16" s="13">
        <v>10172.413793103447</v>
      </c>
      <c r="M16" s="13">
        <v>10256.410256410256</v>
      </c>
      <c r="N16" s="13">
        <v>10672.268907563026</v>
      </c>
      <c r="O16" s="13">
        <v>10916.666666666666</v>
      </c>
      <c r="P16" s="13">
        <v>9590.16393442623</v>
      </c>
      <c r="Q16" s="13">
        <v>8780.487804878048</v>
      </c>
      <c r="R16" s="13">
        <v>9280.0</v>
      </c>
      <c r="S16" s="13">
        <v>9682.539682539682</v>
      </c>
      <c r="T16" s="13">
        <v>9843.75</v>
      </c>
    </row>
    <row r="17">
      <c r="A17" s="12" t="s">
        <v>16</v>
      </c>
      <c r="B17" s="18">
        <v>687.8214475524476</v>
      </c>
      <c r="C17" s="18">
        <v>764.8415909090909</v>
      </c>
      <c r="D17" s="18">
        <v>809.1667291666666</v>
      </c>
      <c r="E17" s="18">
        <v>742.2860944444444</v>
      </c>
      <c r="F17" s="18">
        <v>500.09948333333335</v>
      </c>
      <c r="G17" s="18">
        <v>468.0415111111111</v>
      </c>
      <c r="H17" s="18">
        <v>582.7074625</v>
      </c>
      <c r="K17" s="12" t="s">
        <v>16</v>
      </c>
      <c r="L17" s="13">
        <v>14335.664335664336</v>
      </c>
      <c r="M17" s="13">
        <v>15454.545454545454</v>
      </c>
      <c r="N17" s="13">
        <v>15902.777777777777</v>
      </c>
      <c r="O17" s="13">
        <v>14305.555555555555</v>
      </c>
      <c r="P17" s="13">
        <v>9444.444444444445</v>
      </c>
      <c r="Q17" s="13">
        <v>8888.888888888889</v>
      </c>
      <c r="R17" s="13">
        <v>10902.777777777777</v>
      </c>
      <c r="S17" s="13">
        <v>11597.222222222223</v>
      </c>
      <c r="T17" s="13">
        <v>11805.555555555555</v>
      </c>
    </row>
    <row r="18">
      <c r="A18" s="12" t="s">
        <v>17</v>
      </c>
      <c r="B18" s="18">
        <v>881.0775862968616</v>
      </c>
      <c r="C18" s="18">
        <v>1014.7227880925614</v>
      </c>
      <c r="D18" s="18">
        <v>1110.0118802025174</v>
      </c>
      <c r="E18" s="18">
        <v>1278.369423625078</v>
      </c>
      <c r="F18" s="18">
        <v>1236.8241428349693</v>
      </c>
      <c r="G18" s="18">
        <v>1160.198195753407</v>
      </c>
      <c r="H18" s="18">
        <v>1088.7423524841895</v>
      </c>
      <c r="K18" s="12" t="s">
        <v>17</v>
      </c>
      <c r="L18" s="13">
        <v>23737.352386656352</v>
      </c>
      <c r="M18" s="13">
        <v>25244.22155138295</v>
      </c>
      <c r="N18" s="13">
        <v>24856.486235196666</v>
      </c>
      <c r="O18" s="13">
        <v>24452.571294609043</v>
      </c>
      <c r="P18" s="13">
        <v>20619.42323815935</v>
      </c>
      <c r="Q18" s="13">
        <v>19881.28438152191</v>
      </c>
      <c r="R18" s="13">
        <v>20816.246412634137</v>
      </c>
      <c r="S18" s="13">
        <v>23353.15245451276</v>
      </c>
      <c r="T18" s="13">
        <v>23140.7663614848</v>
      </c>
    </row>
    <row r="19">
      <c r="A19" s="12" t="s">
        <v>18</v>
      </c>
      <c r="B19" s="18">
        <v>531.7039254865994</v>
      </c>
      <c r="C19" s="18">
        <v>524.2474559902575</v>
      </c>
      <c r="D19" s="18">
        <v>551.6133523873835</v>
      </c>
      <c r="E19" s="18">
        <v>525.732147465943</v>
      </c>
      <c r="F19" s="18">
        <v>453.2250535592341</v>
      </c>
      <c r="G19" s="18">
        <v>466.9865682179454</v>
      </c>
      <c r="H19" s="18">
        <v>443.45530915604286</v>
      </c>
      <c r="K19" s="12" t="s">
        <v>18</v>
      </c>
      <c r="L19" s="13">
        <v>11341.995994954677</v>
      </c>
      <c r="M19" s="13">
        <v>11707.497524279528</v>
      </c>
      <c r="N19" s="13">
        <v>12524.930670360103</v>
      </c>
      <c r="O19" s="13">
        <v>12093.447336474548</v>
      </c>
      <c r="P19" s="13">
        <v>10951.311246975003</v>
      </c>
      <c r="Q19" s="13">
        <v>10824.12101247024</v>
      </c>
      <c r="R19" s="13">
        <v>10517.633793302874</v>
      </c>
      <c r="S19" s="13">
        <v>9365.920614602644</v>
      </c>
      <c r="T19" s="13">
        <v>9037.558186023032</v>
      </c>
    </row>
    <row r="20">
      <c r="A20" s="12" t="s">
        <v>19</v>
      </c>
      <c r="B20" s="18">
        <v>8135.656891025641</v>
      </c>
      <c r="C20" s="18">
        <v>8446.458152866242</v>
      </c>
      <c r="D20" s="18">
        <v>8691.086582278482</v>
      </c>
      <c r="E20" s="18">
        <v>9097.611635220126</v>
      </c>
      <c r="F20" s="18">
        <v>9547.844735202492</v>
      </c>
      <c r="G20" s="18">
        <v>9956.308421052632</v>
      </c>
      <c r="H20" s="18">
        <v>10236.762</v>
      </c>
      <c r="K20" s="12" t="s">
        <v>19</v>
      </c>
      <c r="L20" s="13">
        <v>49679.48717948718</v>
      </c>
      <c r="M20" s="13">
        <v>51592.35668789809</v>
      </c>
      <c r="N20" s="13">
        <v>53164.556962025315</v>
      </c>
      <c r="O20" s="13">
        <v>55031.446540880504</v>
      </c>
      <c r="P20" s="13">
        <v>56697.81931464175</v>
      </c>
      <c r="Q20" s="13">
        <v>57894.73684210526</v>
      </c>
      <c r="R20" s="13">
        <v>60000.0</v>
      </c>
      <c r="S20" s="13">
        <v>62691.131498470946</v>
      </c>
      <c r="T20" s="13">
        <v>65243.90243902439</v>
      </c>
    </row>
    <row r="21">
      <c r="A21" s="12" t="s">
        <v>20</v>
      </c>
      <c r="B21" s="18">
        <v>599.7370826325242</v>
      </c>
      <c r="C21" s="18">
        <v>581.067472738438</v>
      </c>
      <c r="D21" s="18">
        <v>527.7762725101918</v>
      </c>
      <c r="E21" s="18">
        <v>510.30000499945083</v>
      </c>
      <c r="F21" s="18">
        <v>470.85396700599625</v>
      </c>
      <c r="G21" s="18">
        <v>426.37176009944113</v>
      </c>
      <c r="H21" s="18">
        <v>498.16997062005703</v>
      </c>
      <c r="K21" s="12" t="s">
        <v>20</v>
      </c>
      <c r="L21" s="13">
        <v>7999.358205337833</v>
      </c>
      <c r="M21" s="13">
        <v>7495.172853165305</v>
      </c>
      <c r="N21" s="13">
        <v>6835.634613984822</v>
      </c>
      <c r="O21" s="13">
        <v>6434.936712397433</v>
      </c>
      <c r="P21" s="13">
        <v>5741.485084226593</v>
      </c>
      <c r="Q21" s="13">
        <v>5266.561494382554</v>
      </c>
      <c r="R21" s="13">
        <v>6140.302293397644</v>
      </c>
      <c r="S21" s="13">
        <v>6369.027474773026</v>
      </c>
      <c r="T21" s="13">
        <v>5994.02953673324</v>
      </c>
    </row>
    <row r="22">
      <c r="A22" s="19"/>
      <c r="B22" s="20" t="s">
        <v>31</v>
      </c>
      <c r="C22" s="21"/>
      <c r="D22" s="21"/>
      <c r="E22" s="21"/>
      <c r="F22" s="21"/>
      <c r="G22" s="21"/>
      <c r="H22" s="22"/>
      <c r="K22" s="19" t="s">
        <v>30</v>
      </c>
      <c r="L22" s="21"/>
      <c r="M22" s="21"/>
      <c r="N22" s="21"/>
      <c r="O22" s="21"/>
      <c r="P22" s="21"/>
      <c r="Q22" s="21"/>
      <c r="R22" s="21"/>
      <c r="S22" s="21"/>
      <c r="T22" s="22"/>
    </row>
  </sheetData>
  <mergeCells count="2">
    <mergeCell ref="B22:H22"/>
    <mergeCell ref="K22:T22"/>
  </mergeCells>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2" t="s">
        <v>21</v>
      </c>
      <c r="B1" s="13">
        <v>2011.0</v>
      </c>
      <c r="C1" s="13">
        <v>2012.0</v>
      </c>
      <c r="D1" s="13">
        <v>2013.0</v>
      </c>
      <c r="E1" s="13">
        <v>2014.0</v>
      </c>
      <c r="F1" s="13">
        <v>2015.0</v>
      </c>
      <c r="G1" s="13">
        <v>2016.0</v>
      </c>
      <c r="H1" s="13">
        <v>2017.0</v>
      </c>
      <c r="I1" s="13">
        <v>2018.0</v>
      </c>
      <c r="K1" s="12" t="s">
        <v>21</v>
      </c>
      <c r="L1" s="13">
        <v>2011.0</v>
      </c>
      <c r="M1" s="13">
        <v>2012.0</v>
      </c>
      <c r="N1" s="13">
        <v>2013.0</v>
      </c>
      <c r="O1" s="13">
        <v>2014.0</v>
      </c>
      <c r="P1" s="13">
        <v>2015.0</v>
      </c>
      <c r="Q1" s="13">
        <v>2016.0</v>
      </c>
      <c r="R1" s="13">
        <v>2017.0</v>
      </c>
      <c r="S1" s="13">
        <v>2018.0</v>
      </c>
      <c r="T1" s="13">
        <v>2019.0</v>
      </c>
    </row>
    <row r="2">
      <c r="A2" s="12" t="s">
        <v>1</v>
      </c>
      <c r="B2" s="25">
        <v>98.15447769821206</v>
      </c>
      <c r="C2" s="25">
        <v>109.26533891867714</v>
      </c>
      <c r="D2" s="25">
        <v>121.79247722936805</v>
      </c>
      <c r="E2" s="25">
        <v>116.71099966017881</v>
      </c>
      <c r="F2" s="25">
        <v>127.05194101284417</v>
      </c>
      <c r="G2" s="25">
        <v>103.46322380210233</v>
      </c>
      <c r="H2" s="25">
        <v>123.96465953730622</v>
      </c>
      <c r="I2" s="25">
        <v>93.04520365235237</v>
      </c>
      <c r="K2" s="12" t="s">
        <v>1</v>
      </c>
      <c r="L2" s="13">
        <v>12844.906958037627</v>
      </c>
      <c r="M2" s="13">
        <v>13083.08663368371</v>
      </c>
      <c r="N2" s="13">
        <v>13079.659033192833</v>
      </c>
      <c r="O2" s="13">
        <v>12327.306389810052</v>
      </c>
      <c r="P2" s="13">
        <v>13794.873157416474</v>
      </c>
      <c r="Q2" s="13">
        <v>12800.993100127074</v>
      </c>
      <c r="R2" s="13">
        <v>14598.768513276173</v>
      </c>
      <c r="S2" s="13">
        <v>11686.837173725418</v>
      </c>
      <c r="T2" s="13">
        <v>10013.638130082589</v>
      </c>
    </row>
    <row r="3">
      <c r="A3" s="12" t="s">
        <v>2</v>
      </c>
      <c r="B3" s="25">
        <v>1190.6880673001963</v>
      </c>
      <c r="C3" s="25">
        <v>1152.4859936661658</v>
      </c>
      <c r="D3" s="25">
        <v>1072.2873432606675</v>
      </c>
      <c r="E3" s="25">
        <v>1099.009417658764</v>
      </c>
      <c r="F3" s="25">
        <v>1007.7261101205304</v>
      </c>
      <c r="G3" s="25">
        <v>1091.3191473143195</v>
      </c>
      <c r="H3" s="25">
        <v>1125.9311287845717</v>
      </c>
      <c r="I3" s="25">
        <v>1068.7400811313819</v>
      </c>
      <c r="K3" s="12" t="s">
        <v>2</v>
      </c>
      <c r="L3" s="13">
        <v>62667.793015799805</v>
      </c>
      <c r="M3" s="13">
        <v>68181.42328941057</v>
      </c>
      <c r="N3" s="13">
        <v>68315.08073999414</v>
      </c>
      <c r="O3" s="13">
        <v>62617.97844799935</v>
      </c>
      <c r="P3" s="13">
        <v>56684.59369427983</v>
      </c>
      <c r="Q3" s="13">
        <v>50018.79425190631</v>
      </c>
      <c r="R3" s="13">
        <v>54060.953114927084</v>
      </c>
      <c r="S3" s="13">
        <v>57239.637304040305</v>
      </c>
      <c r="T3" s="13">
        <v>54801.418386869394</v>
      </c>
    </row>
    <row r="4">
      <c r="A4" s="12" t="s">
        <v>3</v>
      </c>
      <c r="B4" s="25">
        <v>186.36363636363637</v>
      </c>
      <c r="C4" s="25">
        <v>170.85427135678393</v>
      </c>
      <c r="D4" s="25">
        <v>163.681592039801</v>
      </c>
      <c r="E4" s="25">
        <v>161.08374384236453</v>
      </c>
      <c r="F4" s="25">
        <v>120.58823529411765</v>
      </c>
      <c r="G4" s="25">
        <v>117.47572815533981</v>
      </c>
      <c r="H4" s="25">
        <v>140.8653846153846</v>
      </c>
      <c r="I4" s="25">
        <v>133.01435406698565</v>
      </c>
      <c r="K4" s="12" t="s">
        <v>3</v>
      </c>
      <c r="L4" s="13">
        <v>13232.323232323231</v>
      </c>
      <c r="M4" s="13">
        <v>12412.060301507538</v>
      </c>
      <c r="N4" s="13">
        <v>12288.557213930348</v>
      </c>
      <c r="O4" s="13">
        <v>12118.226600985221</v>
      </c>
      <c r="P4" s="13">
        <v>8823.529411764706</v>
      </c>
      <c r="Q4" s="13">
        <v>8737.864077669903</v>
      </c>
      <c r="R4" s="13">
        <v>9903.846153846154</v>
      </c>
      <c r="S4" s="13">
        <v>9043.062200956938</v>
      </c>
      <c r="T4" s="13">
        <v>8720.379146919431</v>
      </c>
    </row>
    <row r="5">
      <c r="A5" s="12" t="s">
        <v>4</v>
      </c>
      <c r="B5" s="25">
        <v>623.192160312514</v>
      </c>
      <c r="C5" s="25">
        <v>590.5360632884125</v>
      </c>
      <c r="D5" s="25">
        <v>527.3216160760009</v>
      </c>
      <c r="E5" s="25">
        <v>505.11556493860235</v>
      </c>
      <c r="F5" s="25">
        <v>501.3597211745329</v>
      </c>
      <c r="G5" s="25">
        <v>492.9452473251697</v>
      </c>
      <c r="H5" s="25">
        <v>582.8698491852998</v>
      </c>
      <c r="I5" s="25">
        <v>582.873791768068</v>
      </c>
      <c r="K5" s="12" t="s">
        <v>4</v>
      </c>
      <c r="L5" s="13">
        <v>52126.820885953275</v>
      </c>
      <c r="M5" s="13">
        <v>52716.146137453405</v>
      </c>
      <c r="N5" s="13">
        <v>52732.16160760009</v>
      </c>
      <c r="O5" s="13">
        <v>50793.74396030638</v>
      </c>
      <c r="P5" s="13">
        <v>43693.9198342051</v>
      </c>
      <c r="Q5" s="13">
        <v>42371.136427388185</v>
      </c>
      <c r="R5" s="13">
        <v>45151.88972562182</v>
      </c>
      <c r="S5" s="13">
        <v>46414.02415930912</v>
      </c>
      <c r="T5" s="13">
        <v>46289.815426543886</v>
      </c>
    </row>
    <row r="6">
      <c r="A6" s="12" t="s">
        <v>5</v>
      </c>
      <c r="B6" s="25">
        <v>102.98507462686567</v>
      </c>
      <c r="C6" s="25">
        <v>116.29629629629629</v>
      </c>
      <c r="D6" s="25">
        <v>132.35294117647058</v>
      </c>
      <c r="E6" s="25">
        <v>147.7941176470588</v>
      </c>
      <c r="F6" s="25">
        <v>156.20437956204378</v>
      </c>
      <c r="G6" s="25">
        <v>156.52173913043478</v>
      </c>
      <c r="H6" s="25">
        <v>164.02877697841726</v>
      </c>
      <c r="I6" s="25">
        <v>179.85611510791367</v>
      </c>
      <c r="K6" s="12" t="s">
        <v>5</v>
      </c>
      <c r="L6" s="13">
        <v>5634.328358208955</v>
      </c>
      <c r="M6" s="13">
        <v>6318.518518518518</v>
      </c>
      <c r="N6" s="13">
        <v>7036.764705882353</v>
      </c>
      <c r="O6" s="13">
        <v>7720.588235294118</v>
      </c>
      <c r="P6" s="13">
        <v>8102.189781021898</v>
      </c>
      <c r="Q6" s="13">
        <v>8115.942028985507</v>
      </c>
      <c r="R6" s="13">
        <v>8848.920863309353</v>
      </c>
      <c r="S6" s="13">
        <v>10000.0</v>
      </c>
      <c r="T6" s="13">
        <v>10214.285714285714</v>
      </c>
    </row>
    <row r="7">
      <c r="A7" s="12" t="s">
        <v>6</v>
      </c>
      <c r="B7" s="25">
        <v>599.1904102925814</v>
      </c>
      <c r="C7" s="25">
        <v>578.1725105877996</v>
      </c>
      <c r="D7" s="25">
        <v>569.1568684989095</v>
      </c>
      <c r="E7" s="25">
        <v>569.2587904794245</v>
      </c>
      <c r="F7" s="25">
        <v>487.22794975543786</v>
      </c>
      <c r="G7" s="25">
        <v>505.1690635096968</v>
      </c>
      <c r="H7" s="25">
        <v>549.2577628208678</v>
      </c>
      <c r="I7" s="25">
        <v>597.0633025329886</v>
      </c>
      <c r="K7" s="12" t="s">
        <v>6</v>
      </c>
      <c r="L7" s="13">
        <v>46589.85726599282</v>
      </c>
      <c r="M7" s="13">
        <v>43891.37553494479</v>
      </c>
      <c r="N7" s="13">
        <v>46251.74552289613</v>
      </c>
      <c r="O7" s="13">
        <v>47911.585836446146</v>
      </c>
      <c r="P7" s="13">
        <v>41132.811838650035</v>
      </c>
      <c r="Q7" s="13">
        <v>42137.90024948673</v>
      </c>
      <c r="R7" s="13">
        <v>44400.35219278822</v>
      </c>
      <c r="S7" s="13">
        <v>47644.44535364252</v>
      </c>
      <c r="T7" s="13">
        <v>46311.44441557898</v>
      </c>
    </row>
    <row r="8">
      <c r="A8" s="12" t="s">
        <v>7</v>
      </c>
      <c r="B8" s="25">
        <v>535.1473922902494</v>
      </c>
      <c r="C8" s="25">
        <v>496.5986394557823</v>
      </c>
      <c r="D8" s="25">
        <v>500.0</v>
      </c>
      <c r="E8" s="25">
        <v>495.4954954954955</v>
      </c>
      <c r="F8" s="25">
        <v>426.96629213483146</v>
      </c>
      <c r="G8" s="25">
        <v>440.44943820224717</v>
      </c>
      <c r="H8" s="25">
        <v>473.09417040358744</v>
      </c>
      <c r="I8" s="25">
        <v>516.7785234899329</v>
      </c>
      <c r="K8" s="12" t="s">
        <v>7</v>
      </c>
      <c r="L8" s="13">
        <v>35600.90702947846</v>
      </c>
      <c r="M8" s="13">
        <v>33106.575963718824</v>
      </c>
      <c r="N8" s="13">
        <v>34615.38461538462</v>
      </c>
      <c r="O8" s="13">
        <v>35135.13513513513</v>
      </c>
      <c r="P8" s="13">
        <v>30337.078651685395</v>
      </c>
      <c r="Q8" s="13">
        <v>31235.955056179777</v>
      </c>
      <c r="R8" s="13">
        <v>32959.641255605384</v>
      </c>
      <c r="S8" s="13">
        <v>35570.469798657716</v>
      </c>
      <c r="T8" s="13">
        <v>34821.42857142857</v>
      </c>
    </row>
    <row r="9">
      <c r="A9" s="12" t="s">
        <v>8</v>
      </c>
      <c r="B9" s="25">
        <v>988.6325620060854</v>
      </c>
      <c r="C9" s="25">
        <v>913.8010133413577</v>
      </c>
      <c r="D9" s="25">
        <v>945.4733546441613</v>
      </c>
      <c r="E9" s="25">
        <v>959.101455848149</v>
      </c>
      <c r="F9" s="25">
        <v>830.9757464476313</v>
      </c>
      <c r="G9" s="25">
        <v>860.2588353977746</v>
      </c>
      <c r="H9" s="25">
        <v>903.3210343582193</v>
      </c>
      <c r="I9" s="25">
        <v>952.7235289500724</v>
      </c>
      <c r="K9" s="12" t="s">
        <v>8</v>
      </c>
      <c r="L9" s="13">
        <v>43769.18153773072</v>
      </c>
      <c r="M9" s="13">
        <v>40816.445262580644</v>
      </c>
      <c r="N9" s="13">
        <v>42576.604592148935</v>
      </c>
      <c r="O9" s="13">
        <v>42978.602974327434</v>
      </c>
      <c r="P9" s="13">
        <v>36665.11430980507</v>
      </c>
      <c r="Q9" s="13">
        <v>37018.10668000877</v>
      </c>
      <c r="R9" s="13">
        <v>38884.680286943214</v>
      </c>
      <c r="S9" s="13">
        <v>41662.98817822417</v>
      </c>
      <c r="T9" s="13">
        <v>40560.760264925586</v>
      </c>
    </row>
    <row r="10">
      <c r="A10" s="12" t="s">
        <v>9</v>
      </c>
      <c r="B10" s="25">
        <v>953.2269102121902</v>
      </c>
      <c r="C10" s="25">
        <v>918.3642472792282</v>
      </c>
      <c r="D10" s="25">
        <v>887.2841468847913</v>
      </c>
      <c r="E10" s="25">
        <v>916.376070708816</v>
      </c>
      <c r="F10" s="25">
        <v>827.7507636000794</v>
      </c>
      <c r="G10" s="25">
        <v>733.1021516273809</v>
      </c>
      <c r="H10" s="25">
        <v>702.4038971063669</v>
      </c>
      <c r="I10" s="25">
        <v>752.3283358268503</v>
      </c>
      <c r="K10" s="12" t="s">
        <v>9</v>
      </c>
      <c r="L10" s="13">
        <v>42049.478957950676</v>
      </c>
      <c r="M10" s="13">
        <v>42386.042182118224</v>
      </c>
      <c r="N10" s="13">
        <v>43506.551314737575</v>
      </c>
      <c r="O10" s="13">
        <v>47366.736087313795</v>
      </c>
      <c r="P10" s="13">
        <v>44996.47008067222</v>
      </c>
      <c r="Q10" s="13">
        <v>40998.85213882857</v>
      </c>
      <c r="R10" s="13">
        <v>40418.50011366379</v>
      </c>
      <c r="S10" s="13">
        <v>43033.18080929584</v>
      </c>
      <c r="T10" s="13">
        <v>42343.46067717667</v>
      </c>
    </row>
    <row r="11">
      <c r="A11" s="12" t="s">
        <v>10</v>
      </c>
      <c r="B11" s="25">
        <v>23.836734693877553</v>
      </c>
      <c r="C11" s="25">
        <v>26.330645161290324</v>
      </c>
      <c r="D11" s="25">
        <v>33.25396825396825</v>
      </c>
      <c r="E11" s="25">
        <v>27.176470588235293</v>
      </c>
      <c r="F11" s="25">
        <v>29.612403100775193</v>
      </c>
      <c r="G11" s="25">
        <v>28.206106870229007</v>
      </c>
      <c r="H11" s="25">
        <v>30.867924528301888</v>
      </c>
      <c r="I11" s="25">
        <v>27.761194029850746</v>
      </c>
      <c r="K11" s="12" t="s">
        <v>10</v>
      </c>
      <c r="L11" s="13">
        <v>3644.8979591836733</v>
      </c>
      <c r="M11" s="13">
        <v>3701.6129032258063</v>
      </c>
      <c r="N11" s="13">
        <v>3623.0158730158732</v>
      </c>
      <c r="O11" s="13">
        <v>3494.1176470588234</v>
      </c>
      <c r="P11" s="13">
        <v>3337.2093023255816</v>
      </c>
      <c r="Q11" s="13">
        <v>3557.2519083969464</v>
      </c>
      <c r="R11" s="13">
        <v>3849.056603773585</v>
      </c>
      <c r="S11" s="13">
        <v>3880.597014925373</v>
      </c>
      <c r="T11" s="13">
        <v>4132.841328413284</v>
      </c>
    </row>
    <row r="12">
      <c r="A12" s="12" t="s">
        <v>11</v>
      </c>
      <c r="B12" s="25">
        <v>39.68</v>
      </c>
      <c r="C12" s="25">
        <v>37.16535433070866</v>
      </c>
      <c r="D12" s="25">
        <v>37.03125</v>
      </c>
      <c r="E12" s="25">
        <v>39.15384615384615</v>
      </c>
      <c r="F12" s="25">
        <v>39.16030534351145</v>
      </c>
      <c r="G12" s="25">
        <v>42.878787878787875</v>
      </c>
      <c r="H12" s="25">
        <v>48.208955223880594</v>
      </c>
      <c r="I12" s="25">
        <v>49.25925925925926</v>
      </c>
      <c r="K12" s="12" t="s">
        <v>11</v>
      </c>
      <c r="L12" s="13">
        <v>1456.0</v>
      </c>
      <c r="M12" s="13">
        <v>1440.9448818897638</v>
      </c>
      <c r="N12" s="13">
        <v>1453.125</v>
      </c>
      <c r="O12" s="13">
        <v>1569.2307692307693</v>
      </c>
      <c r="P12" s="13">
        <v>1603.0534351145038</v>
      </c>
      <c r="Q12" s="13">
        <v>1734.8484848484848</v>
      </c>
      <c r="R12" s="13">
        <v>1977.6119402985075</v>
      </c>
      <c r="S12" s="13">
        <v>2007.4074074074074</v>
      </c>
      <c r="T12" s="13">
        <v>2102.189781021898</v>
      </c>
    </row>
    <row r="13">
      <c r="A13" s="12" t="s">
        <v>12</v>
      </c>
      <c r="B13" s="25">
        <v>569.2205059026398</v>
      </c>
      <c r="C13" s="25">
        <v>500.5062419090773</v>
      </c>
      <c r="D13" s="25">
        <v>498.0580054290979</v>
      </c>
      <c r="E13" s="25">
        <v>455.6734969436975</v>
      </c>
      <c r="F13" s="25">
        <v>365.54894204702333</v>
      </c>
      <c r="G13" s="25">
        <v>412.3541433294839</v>
      </c>
      <c r="H13" s="25">
        <v>436.09902877277324</v>
      </c>
      <c r="I13" s="25">
        <v>460.0991430901715</v>
      </c>
      <c r="K13" s="12" t="s">
        <v>12</v>
      </c>
      <c r="L13" s="13">
        <v>38565.531317072346</v>
      </c>
      <c r="M13" s="13">
        <v>35102.618979529245</v>
      </c>
      <c r="N13" s="13">
        <v>35528.13772060898</v>
      </c>
      <c r="O13" s="13">
        <v>35532.66257755909</v>
      </c>
      <c r="P13" s="13">
        <v>30297.75015164518</v>
      </c>
      <c r="Q13" s="13">
        <v>31009.03157837719</v>
      </c>
      <c r="R13" s="13">
        <v>32377.049105857408</v>
      </c>
      <c r="S13" s="13">
        <v>34590.18737620354</v>
      </c>
      <c r="T13" s="13">
        <v>33168.928223699746</v>
      </c>
    </row>
    <row r="14">
      <c r="A14" s="12" t="s">
        <v>13</v>
      </c>
      <c r="B14" s="25">
        <v>475.0</v>
      </c>
      <c r="C14" s="25">
        <v>468.75</v>
      </c>
      <c r="D14" s="25">
        <v>385.8267716535433</v>
      </c>
      <c r="E14" s="25">
        <v>369.29133858267716</v>
      </c>
      <c r="F14" s="25">
        <v>331.496062992126</v>
      </c>
      <c r="G14" s="25">
        <v>366.1417322834646</v>
      </c>
      <c r="H14" s="25">
        <v>357.4803149606299</v>
      </c>
      <c r="I14" s="25">
        <v>366.92913385826773</v>
      </c>
      <c r="K14" s="12" t="s">
        <v>13</v>
      </c>
      <c r="L14" s="13">
        <v>48125.0</v>
      </c>
      <c r="M14" s="13">
        <v>48437.5</v>
      </c>
      <c r="N14" s="13">
        <v>40629.92125984252</v>
      </c>
      <c r="O14" s="13">
        <v>38188.97637795276</v>
      </c>
      <c r="P14" s="13">
        <v>34566.92913385827</v>
      </c>
      <c r="Q14" s="13">
        <v>38740.15748031496</v>
      </c>
      <c r="R14" s="13">
        <v>38346.45669291339</v>
      </c>
      <c r="S14" s="13">
        <v>38976.37795275591</v>
      </c>
      <c r="T14" s="13">
        <v>40317.46031746032</v>
      </c>
    </row>
    <row r="15">
      <c r="A15" s="12" t="s">
        <v>14</v>
      </c>
      <c r="B15" s="25">
        <v>620.7866857196113</v>
      </c>
      <c r="C15" s="25">
        <v>637.4520658456909</v>
      </c>
      <c r="D15" s="25">
        <v>680.1656344112095</v>
      </c>
      <c r="E15" s="25">
        <v>740.9354771513135</v>
      </c>
      <c r="F15" s="25">
        <v>717.4367935734599</v>
      </c>
      <c r="G15" s="25">
        <v>720.452612932265</v>
      </c>
      <c r="H15" s="25">
        <v>763.2114778595368</v>
      </c>
      <c r="I15" s="25">
        <v>835.1639604157086</v>
      </c>
      <c r="K15" s="12" t="s">
        <v>14</v>
      </c>
      <c r="L15" s="13">
        <v>25031.721198371426</v>
      </c>
      <c r="M15" s="13">
        <v>25498.082633827635</v>
      </c>
      <c r="N15" s="13">
        <v>27166.96557269262</v>
      </c>
      <c r="O15" s="13">
        <v>29164.48154744532</v>
      </c>
      <c r="P15" s="13">
        <v>28815.084332048802</v>
      </c>
      <c r="Q15" s="13">
        <v>29286.6915826124</v>
      </c>
      <c r="R15" s="13">
        <v>31540.882503378816</v>
      </c>
      <c r="S15" s="13">
        <v>33329.04900034847</v>
      </c>
      <c r="T15" s="13">
        <v>31715.88875907292</v>
      </c>
    </row>
    <row r="16">
      <c r="A16" s="12" t="s">
        <v>15</v>
      </c>
      <c r="B16" s="25">
        <v>55.775862068965516</v>
      </c>
      <c r="C16" s="25">
        <v>59.65811965811966</v>
      </c>
      <c r="D16" s="25">
        <v>65.88235294117646</v>
      </c>
      <c r="E16" s="25">
        <v>72.16666666666667</v>
      </c>
      <c r="F16" s="25">
        <v>63.442622950819676</v>
      </c>
      <c r="G16" s="25">
        <v>48.94308943089431</v>
      </c>
      <c r="H16" s="25">
        <v>46.24</v>
      </c>
      <c r="I16" s="25">
        <v>52.142857142857146</v>
      </c>
      <c r="K16" s="12" t="s">
        <v>15</v>
      </c>
      <c r="L16" s="13">
        <v>10172.413793103447</v>
      </c>
      <c r="M16" s="13">
        <v>10256.410256410256</v>
      </c>
      <c r="N16" s="13">
        <v>10672.268907563026</v>
      </c>
      <c r="O16" s="13">
        <v>10916.666666666666</v>
      </c>
      <c r="P16" s="13">
        <v>9590.16393442623</v>
      </c>
      <c r="Q16" s="13">
        <v>8780.487804878048</v>
      </c>
      <c r="R16" s="13">
        <v>9280.0</v>
      </c>
      <c r="S16" s="13">
        <v>9682.539682539682</v>
      </c>
      <c r="T16" s="13">
        <v>9843.75</v>
      </c>
    </row>
    <row r="17">
      <c r="A17" s="12" t="s">
        <v>16</v>
      </c>
      <c r="B17" s="25">
        <v>490.90909090909093</v>
      </c>
      <c r="C17" s="25">
        <v>569.93006993007</v>
      </c>
      <c r="D17" s="25">
        <v>613.8888888888889</v>
      </c>
      <c r="E17" s="25">
        <v>588.1944444444445</v>
      </c>
      <c r="F17" s="25">
        <v>461.1111111111111</v>
      </c>
      <c r="G17" s="25">
        <v>480.55555555555554</v>
      </c>
      <c r="H17" s="25">
        <v>461.80555555555554</v>
      </c>
      <c r="I17" s="25">
        <v>426.3888888888889</v>
      </c>
      <c r="K17" s="12" t="s">
        <v>16</v>
      </c>
      <c r="L17" s="13">
        <v>14335.664335664336</v>
      </c>
      <c r="M17" s="13">
        <v>15454.545454545454</v>
      </c>
      <c r="N17" s="13">
        <v>15902.777777777777</v>
      </c>
      <c r="O17" s="13">
        <v>14305.555555555555</v>
      </c>
      <c r="P17" s="13">
        <v>9444.444444444445</v>
      </c>
      <c r="Q17" s="13">
        <v>8888.888888888889</v>
      </c>
      <c r="R17" s="13">
        <v>10902.777777777777</v>
      </c>
      <c r="S17" s="13">
        <v>11597.222222222223</v>
      </c>
      <c r="T17" s="13">
        <v>11805.555555555555</v>
      </c>
    </row>
    <row r="18">
      <c r="A18" s="12" t="s">
        <v>17</v>
      </c>
      <c r="B18" s="25">
        <v>1715.7400756376053</v>
      </c>
      <c r="C18" s="25">
        <v>1937.905594637414</v>
      </c>
      <c r="D18" s="25">
        <v>2229.430492313489</v>
      </c>
      <c r="E18" s="25">
        <v>2613.449418788903</v>
      </c>
      <c r="F18" s="25">
        <v>2749.2564317545803</v>
      </c>
      <c r="G18" s="25">
        <v>1963.4694807797607</v>
      </c>
      <c r="H18" s="25">
        <v>2126.9430296798887</v>
      </c>
      <c r="I18" s="25">
        <v>2005.9378728399781</v>
      </c>
      <c r="K18" s="12" t="s">
        <v>17</v>
      </c>
      <c r="L18" s="13">
        <v>23737.352386656352</v>
      </c>
      <c r="M18" s="13">
        <v>25244.22155138295</v>
      </c>
      <c r="N18" s="13">
        <v>24856.486235196666</v>
      </c>
      <c r="O18" s="13">
        <v>24452.571294609043</v>
      </c>
      <c r="P18" s="13">
        <v>20619.42323815935</v>
      </c>
      <c r="Q18" s="13">
        <v>19881.28438152191</v>
      </c>
      <c r="R18" s="13">
        <v>20816.246412634137</v>
      </c>
      <c r="S18" s="13">
        <v>23353.15245451276</v>
      </c>
      <c r="T18" s="13">
        <v>23140.7663614848</v>
      </c>
    </row>
    <row r="19">
      <c r="A19" s="12" t="s">
        <v>18</v>
      </c>
      <c r="B19" s="25">
        <v>235.55405847865055</v>
      </c>
      <c r="C19" s="25">
        <v>241.11550965335414</v>
      </c>
      <c r="D19" s="25">
        <v>246.28412569477806</v>
      </c>
      <c r="E19" s="25">
        <v>230.47469227970765</v>
      </c>
      <c r="F19" s="25">
        <v>202.47191724058436</v>
      </c>
      <c r="G19" s="25">
        <v>224.24972930927927</v>
      </c>
      <c r="H19" s="25">
        <v>219.4770006105406</v>
      </c>
      <c r="I19" s="25">
        <v>230.80738220162158</v>
      </c>
      <c r="K19" s="12" t="s">
        <v>18</v>
      </c>
      <c r="L19" s="13">
        <v>11341.995994954677</v>
      </c>
      <c r="M19" s="13">
        <v>11707.497524279528</v>
      </c>
      <c r="N19" s="13">
        <v>12524.930670360103</v>
      </c>
      <c r="O19" s="13">
        <v>12093.447336474548</v>
      </c>
      <c r="P19" s="13">
        <v>10951.311246975003</v>
      </c>
      <c r="Q19" s="13">
        <v>10824.12101247024</v>
      </c>
      <c r="R19" s="13">
        <v>10517.633793302874</v>
      </c>
      <c r="S19" s="13">
        <v>9365.920614602644</v>
      </c>
      <c r="T19" s="13">
        <v>9037.558186023032</v>
      </c>
    </row>
    <row r="20">
      <c r="A20" s="12" t="s">
        <v>19</v>
      </c>
      <c r="B20" s="25">
        <v>2278.846153846154</v>
      </c>
      <c r="C20" s="25">
        <v>2181.5286624203823</v>
      </c>
      <c r="D20" s="25">
        <v>2025.3164556962026</v>
      </c>
      <c r="E20" s="25">
        <v>1918.2389937106918</v>
      </c>
      <c r="F20" s="25">
        <v>1856.6978193146417</v>
      </c>
      <c r="G20" s="25">
        <v>1857.5851393188855</v>
      </c>
      <c r="H20" s="25">
        <v>1864.6153846153845</v>
      </c>
      <c r="I20" s="25">
        <v>1984.709480122324</v>
      </c>
      <c r="K20" s="12" t="s">
        <v>19</v>
      </c>
      <c r="L20" s="13">
        <v>49679.48717948718</v>
      </c>
      <c r="M20" s="13">
        <v>51592.35668789809</v>
      </c>
      <c r="N20" s="13">
        <v>53164.556962025315</v>
      </c>
      <c r="O20" s="13">
        <v>55031.446540880504</v>
      </c>
      <c r="P20" s="13">
        <v>56697.81931464175</v>
      </c>
      <c r="Q20" s="13">
        <v>57894.73684210526</v>
      </c>
      <c r="R20" s="13">
        <v>60000.0</v>
      </c>
      <c r="S20" s="13">
        <v>62691.131498470946</v>
      </c>
      <c r="T20" s="13">
        <v>65243.90243902439</v>
      </c>
    </row>
    <row r="21">
      <c r="A21" s="12" t="s">
        <v>20</v>
      </c>
      <c r="B21" s="25">
        <v>88.26214942908811</v>
      </c>
      <c r="C21" s="25">
        <v>84.98314674422278</v>
      </c>
      <c r="D21" s="25">
        <v>76.73791446762252</v>
      </c>
      <c r="E21" s="25">
        <v>71.3159652741482</v>
      </c>
      <c r="F21" s="25">
        <v>63.01189605015978</v>
      </c>
      <c r="G21" s="25">
        <v>56.40202681484019</v>
      </c>
      <c r="H21" s="25">
        <v>63.85914385133549</v>
      </c>
      <c r="I21" s="25">
        <v>62.99798915264624</v>
      </c>
      <c r="K21" s="12" t="s">
        <v>20</v>
      </c>
      <c r="L21" s="13">
        <v>7999.358205337833</v>
      </c>
      <c r="M21" s="13">
        <v>7495.172853165305</v>
      </c>
      <c r="N21" s="13">
        <v>6835.634613984822</v>
      </c>
      <c r="O21" s="13">
        <v>6434.936712397433</v>
      </c>
      <c r="P21" s="13">
        <v>5741.485084226593</v>
      </c>
      <c r="Q21" s="13">
        <v>5266.561494382554</v>
      </c>
      <c r="R21" s="13">
        <v>6140.302293397644</v>
      </c>
      <c r="S21" s="13">
        <v>6369.027474773026</v>
      </c>
      <c r="T21" s="13">
        <v>5994.02953673324</v>
      </c>
    </row>
    <row r="22">
      <c r="A22" s="19"/>
      <c r="B22" s="20" t="s">
        <v>32</v>
      </c>
      <c r="C22" s="21"/>
      <c r="D22" s="21"/>
      <c r="E22" s="21"/>
      <c r="F22" s="21"/>
      <c r="G22" s="21"/>
      <c r="H22" s="21"/>
      <c r="I22" s="22"/>
      <c r="K22" s="19" t="s">
        <v>30</v>
      </c>
      <c r="L22" s="21"/>
      <c r="M22" s="21"/>
      <c r="N22" s="21"/>
      <c r="O22" s="21"/>
      <c r="P22" s="21"/>
      <c r="Q22" s="21"/>
      <c r="R22" s="21"/>
      <c r="S22" s="21"/>
      <c r="T22" s="22"/>
    </row>
    <row r="25">
      <c r="H25" s="26">
        <f>((H11-B11)/H11)*100</f>
        <v>22.77830448</v>
      </c>
    </row>
  </sheetData>
  <mergeCells count="2">
    <mergeCell ref="B22:I22"/>
    <mergeCell ref="K22:T22"/>
  </mergeCells>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5" max="15" width="17.29"/>
  </cols>
  <sheetData>
    <row r="1">
      <c r="A1" s="12" t="s">
        <v>21</v>
      </c>
      <c r="B1" s="13">
        <v>2012.0</v>
      </c>
      <c r="C1" s="13">
        <v>2013.0</v>
      </c>
      <c r="D1" s="13">
        <v>2014.0</v>
      </c>
      <c r="E1" s="13">
        <v>2015.0</v>
      </c>
      <c r="F1" s="13">
        <v>2016.0</v>
      </c>
      <c r="G1" s="13">
        <v>2017.0</v>
      </c>
      <c r="H1" s="13">
        <v>2018.0</v>
      </c>
      <c r="J1" s="12" t="s">
        <v>21</v>
      </c>
      <c r="K1" s="13">
        <v>2012.0</v>
      </c>
      <c r="L1" s="13">
        <v>2013.0</v>
      </c>
      <c r="M1" s="13">
        <v>2014.0</v>
      </c>
      <c r="N1" s="13">
        <v>2015.0</v>
      </c>
      <c r="O1" s="13">
        <v>2016.0</v>
      </c>
      <c r="P1" s="13">
        <v>2017.0</v>
      </c>
      <c r="Q1" s="13"/>
      <c r="R1" s="12" t="s">
        <v>21</v>
      </c>
      <c r="S1" s="13">
        <v>2012.0</v>
      </c>
      <c r="T1" s="13">
        <v>2013.0</v>
      </c>
      <c r="U1" s="13">
        <v>2014.0</v>
      </c>
      <c r="V1" s="13">
        <v>2015.0</v>
      </c>
      <c r="W1" s="13">
        <v>2016.0</v>
      </c>
      <c r="X1" s="13">
        <v>2017.0</v>
      </c>
      <c r="Z1" s="12"/>
      <c r="AA1" s="13"/>
      <c r="AB1" s="13"/>
      <c r="AC1" s="13"/>
      <c r="AD1" s="13"/>
      <c r="AE1" s="13"/>
      <c r="AF1" s="13"/>
      <c r="AG1" s="13"/>
    </row>
    <row r="2">
      <c r="A2" s="12" t="s">
        <v>1</v>
      </c>
      <c r="B2" s="16">
        <v>12.592592592592588</v>
      </c>
      <c r="C2" s="16">
        <v>12.719298245614038</v>
      </c>
      <c r="D2" s="16">
        <v>-3.112840466926056</v>
      </c>
      <c r="E2" s="16">
        <v>10.04016064257028</v>
      </c>
      <c r="F2" s="16">
        <v>-17.70072992700731</v>
      </c>
      <c r="G2" s="16">
        <v>21.064301552106436</v>
      </c>
      <c r="H2" s="16">
        <v>-24.175824175824182</v>
      </c>
      <c r="J2" s="12" t="s">
        <v>1</v>
      </c>
      <c r="K2" s="16">
        <v>3.7608460455447137</v>
      </c>
      <c r="L2" s="16">
        <v>0.07451573678424296</v>
      </c>
      <c r="M2" s="16">
        <v>-5.99770553954605</v>
      </c>
      <c r="N2" s="16">
        <v>20.38130424699682</v>
      </c>
      <c r="O2" s="16">
        <v>-19.494244991415336</v>
      </c>
      <c r="P2" s="16">
        <v>39.36457515960305</v>
      </c>
      <c r="R2" s="12" t="s">
        <v>1</v>
      </c>
      <c r="S2" s="16">
        <v>4.093719409027121</v>
      </c>
      <c r="T2" s="16">
        <v>2.81570807588283</v>
      </c>
      <c r="U2" s="16">
        <v>-6.027682585340843</v>
      </c>
      <c r="V2" s="16">
        <v>21.866749279774677</v>
      </c>
      <c r="W2" s="16">
        <v>-9.962857297361984</v>
      </c>
      <c r="X2" s="16">
        <v>13.502866752045877</v>
      </c>
      <c r="Z2" s="12"/>
      <c r="AA2" s="16"/>
      <c r="AB2" s="16"/>
      <c r="AC2" s="16"/>
      <c r="AD2" s="16"/>
      <c r="AE2" s="16"/>
      <c r="AF2" s="16"/>
      <c r="AG2" s="16"/>
    </row>
    <row r="3">
      <c r="A3" s="12" t="s">
        <v>2</v>
      </c>
      <c r="B3" s="16">
        <v>-1.5037593984962485</v>
      </c>
      <c r="C3" s="16">
        <v>-5.3435114503816745</v>
      </c>
      <c r="D3" s="16">
        <v>4.032258064516129</v>
      </c>
      <c r="E3" s="16">
        <v>-6.976744186046514</v>
      </c>
      <c r="F3" s="16">
        <v>9.999999999999993</v>
      </c>
      <c r="G3" s="16">
        <v>4.924242424242427</v>
      </c>
      <c r="H3" s="16">
        <v>-3.6101083032490973</v>
      </c>
      <c r="J3" s="12" t="s">
        <v>2</v>
      </c>
      <c r="K3" s="16">
        <v>12.453512790630777</v>
      </c>
      <c r="L3" s="16">
        <v>2.9090507524352973</v>
      </c>
      <c r="M3" s="16">
        <v>-3.993307292407329</v>
      </c>
      <c r="N3" s="16">
        <v>-5.35161672079912</v>
      </c>
      <c r="O3" s="16">
        <v>-11.51211918282603</v>
      </c>
      <c r="P3" s="16">
        <v>10.035256077612978</v>
      </c>
      <c r="R3" s="12" t="s">
        <v>2</v>
      </c>
      <c r="S3" s="16">
        <v>6.230524157575246</v>
      </c>
      <c r="T3" s="16">
        <v>9.48779573205068</v>
      </c>
      <c r="U3" s="16">
        <v>-8.117852798355333</v>
      </c>
      <c r="V3" s="16">
        <v>-5.546024077647243</v>
      </c>
      <c r="W3" s="16">
        <v>-11.050865510198788</v>
      </c>
      <c r="X3" s="16">
        <f>((spendings_with_gdp!G3-spendings_with_gdp!H3)/spendings_with_gdp!G3)*100</f>
        <v>-15.11351508</v>
      </c>
      <c r="Z3" s="12"/>
      <c r="AA3" s="16"/>
      <c r="AB3" s="16"/>
      <c r="AC3" s="16"/>
      <c r="AD3" s="16"/>
      <c r="AE3" s="16"/>
      <c r="AF3" s="16"/>
      <c r="AG3" s="16"/>
    </row>
    <row r="4">
      <c r="A4" s="12" t="s">
        <v>3</v>
      </c>
      <c r="B4" s="16">
        <v>-7.859078590785905</v>
      </c>
      <c r="C4" s="16">
        <v>-3.2352941176470633</v>
      </c>
      <c r="D4" s="16">
        <v>-0.6079027355622971</v>
      </c>
      <c r="E4" s="16">
        <v>-24.770642201834864</v>
      </c>
      <c r="F4" s="16">
        <v>-1.62601626016261</v>
      </c>
      <c r="G4" s="16">
        <v>21.074380165289263</v>
      </c>
      <c r="H4" s="16">
        <v>-5.1194539249146755</v>
      </c>
      <c r="J4" s="12" t="s">
        <v>3</v>
      </c>
      <c r="K4" s="16">
        <v>-6.366738320396319</v>
      </c>
      <c r="L4" s="16">
        <v>3.125838283474692</v>
      </c>
      <c r="M4" s="16">
        <v>4.825916286588943</v>
      </c>
      <c r="N4" s="16">
        <v>-22.69710067691673</v>
      </c>
      <c r="O4" s="16">
        <v>3.7879850339406116</v>
      </c>
      <c r="P4" s="16">
        <v>17.692363776734485</v>
      </c>
      <c r="R4" s="12" t="s">
        <v>3</v>
      </c>
      <c r="S4" s="16">
        <v>-3.791356184322926</v>
      </c>
      <c r="T4" s="16">
        <v>-0.2775358234701382</v>
      </c>
      <c r="U4" s="16">
        <v>1.4651358575788507</v>
      </c>
      <c r="V4" s="16">
        <v>-23.23031651291283</v>
      </c>
      <c r="W4" s="16">
        <f>((spendings_with_gdp!F4-spendings_with_gdp!G4)/spendings_with_gdp!F4)*100</f>
        <v>-24.23680076</v>
      </c>
      <c r="X4" s="16">
        <f>((spendings_with_gdp!G4-spendings_with_gdp!H4)/spendings_with_gdp!G4)*100</f>
        <v>0</v>
      </c>
      <c r="Z4" s="12"/>
      <c r="AA4" s="16"/>
      <c r="AB4" s="16"/>
      <c r="AC4" s="16"/>
      <c r="AD4" s="16"/>
      <c r="AE4" s="16"/>
      <c r="AF4" s="16"/>
      <c r="AG4" s="16"/>
    </row>
    <row r="5">
      <c r="A5" s="12" t="s">
        <v>4</v>
      </c>
      <c r="B5" s="16">
        <v>-4.205607476635508</v>
      </c>
      <c r="C5" s="16">
        <v>-9.75609756097561</v>
      </c>
      <c r="D5" s="16">
        <v>-3.243243243243251</v>
      </c>
      <c r="E5" s="16">
        <v>0.0</v>
      </c>
      <c r="F5" s="16">
        <v>-0.5586592178770831</v>
      </c>
      <c r="G5" s="16">
        <v>19.662921348314605</v>
      </c>
      <c r="H5" s="16">
        <v>1.4084507042253553</v>
      </c>
      <c r="J5" s="12" t="s">
        <v>4</v>
      </c>
      <c r="K5" s="16">
        <v>2.1891114741668987</v>
      </c>
      <c r="L5" s="16">
        <v>-0.08480755351793011</v>
      </c>
      <c r="M5" s="16">
        <v>-4.3363524974579315</v>
      </c>
      <c r="N5" s="16">
        <v>-9.411208193361848</v>
      </c>
      <c r="O5" s="16">
        <v>0.19686916550966443</v>
      </c>
      <c r="P5" s="16">
        <v>6.184897416856001</v>
      </c>
      <c r="R5" s="12" t="s">
        <v>4</v>
      </c>
      <c r="S5" s="27">
        <v>0.0</v>
      </c>
      <c r="T5" s="27">
        <v>0.0</v>
      </c>
      <c r="U5" s="27">
        <v>0.0</v>
      </c>
      <c r="V5" s="27">
        <v>0.0</v>
      </c>
      <c r="W5" s="27">
        <v>0.0</v>
      </c>
      <c r="X5" s="27">
        <v>0.0</v>
      </c>
      <c r="Z5" s="12"/>
      <c r="AA5" s="16"/>
      <c r="AB5" s="16"/>
      <c r="AC5" s="16"/>
      <c r="AD5" s="16"/>
      <c r="AE5" s="16"/>
      <c r="AF5" s="16"/>
      <c r="AG5" s="16"/>
    </row>
    <row r="6">
      <c r="A6" s="12" t="s">
        <v>5</v>
      </c>
      <c r="B6" s="16">
        <v>13.768115942028986</v>
      </c>
      <c r="C6" s="16">
        <v>14.64968152866242</v>
      </c>
      <c r="D6" s="16">
        <v>11.666666666666666</v>
      </c>
      <c r="E6" s="16">
        <v>6.467661691542288</v>
      </c>
      <c r="F6" s="16">
        <v>0.9345794392523363</v>
      </c>
      <c r="G6" s="16">
        <v>5.555555555555555</v>
      </c>
      <c r="H6" s="16">
        <v>9.649122807017543</v>
      </c>
      <c r="J6" s="12" t="s">
        <v>5</v>
      </c>
      <c r="K6" s="16">
        <v>18.82791742607269</v>
      </c>
      <c r="L6" s="16">
        <v>16.15336994797005</v>
      </c>
      <c r="M6" s="16">
        <v>11.190200711599674</v>
      </c>
      <c r="N6" s="16">
        <v>8.27221500255487</v>
      </c>
      <c r="O6" s="16">
        <v>2.823637395917309</v>
      </c>
      <c r="P6" s="16">
        <v>13.553770976693924</v>
      </c>
      <c r="R6" s="12" t="s">
        <v>5</v>
      </c>
      <c r="S6" s="27">
        <v>0.0</v>
      </c>
      <c r="T6" s="27">
        <v>0.0</v>
      </c>
      <c r="U6" s="27">
        <v>0.0</v>
      </c>
      <c r="V6" s="27">
        <v>0.0</v>
      </c>
      <c r="W6" s="27">
        <v>0.0</v>
      </c>
      <c r="X6" s="27">
        <v>0.0</v>
      </c>
      <c r="Z6" s="12"/>
      <c r="AA6" s="16"/>
      <c r="AB6" s="16"/>
      <c r="AC6" s="16"/>
      <c r="AD6" s="16"/>
      <c r="AE6" s="16"/>
      <c r="AF6" s="16"/>
      <c r="AG6" s="16"/>
    </row>
    <row r="7">
      <c r="A7" s="12" t="s">
        <v>6</v>
      </c>
      <c r="B7" s="16">
        <v>-3.3264033264033293</v>
      </c>
      <c r="C7" s="16">
        <v>-1.2903225806451644</v>
      </c>
      <c r="D7" s="16">
        <v>0.43572984749455956</v>
      </c>
      <c r="E7" s="16">
        <v>-13.665943600867688</v>
      </c>
      <c r="F7" s="16">
        <v>4.522613065326644</v>
      </c>
      <c r="G7" s="16">
        <v>9.134615384615378</v>
      </c>
      <c r="H7" s="16">
        <v>9.03083700440529</v>
      </c>
      <c r="J7" s="12" t="s">
        <v>6</v>
      </c>
      <c r="K7" s="16">
        <v>-5.118772500974161</v>
      </c>
      <c r="L7" s="16">
        <v>7.185569796398792</v>
      </c>
      <c r="M7" s="16">
        <v>4.293112264012459</v>
      </c>
      <c r="N7" s="16">
        <v>-12.394296943402798</v>
      </c>
      <c r="O7" s="16">
        <v>3.6710519483916113</v>
      </c>
      <c r="P7" s="16">
        <v>6.867537744006744</v>
      </c>
      <c r="R7" s="12" t="s">
        <v>6</v>
      </c>
      <c r="S7" s="16">
        <v>-3.151005396088782</v>
      </c>
      <c r="T7" s="16">
        <v>5.701277635435739</v>
      </c>
      <c r="U7" s="16">
        <v>3.7240309937535647</v>
      </c>
      <c r="V7" s="16">
        <v>-15.437813631688138</v>
      </c>
      <c r="W7" s="16">
        <v>3.182467744630355</v>
      </c>
      <c r="X7" s="16">
        <f>((spendings_with_gdp!G7-spendings_with_gdp!H7)/spendings_with_gdp!G7)*100</f>
        <v>-5.747966243</v>
      </c>
      <c r="Z7" s="12"/>
      <c r="AA7" s="16"/>
      <c r="AB7" s="16"/>
      <c r="AC7" s="16"/>
      <c r="AD7" s="16"/>
      <c r="AE7" s="16"/>
      <c r="AF7" s="16"/>
      <c r="AG7" s="16"/>
    </row>
    <row r="8">
      <c r="A8" s="12" t="s">
        <v>7</v>
      </c>
      <c r="B8" s="16">
        <v>-7.203389830508475</v>
      </c>
      <c r="C8" s="16">
        <v>0.91324200913242</v>
      </c>
      <c r="D8" s="16">
        <v>-0.4524886877828055</v>
      </c>
      <c r="E8" s="16">
        <v>-13.636363636363635</v>
      </c>
      <c r="F8" s="16">
        <v>3.1578947368421053</v>
      </c>
      <c r="G8" s="16">
        <v>7.653061224489796</v>
      </c>
      <c r="H8" s="16">
        <v>9.47867298578199</v>
      </c>
      <c r="J8" s="12" t="s">
        <v>7</v>
      </c>
      <c r="K8" s="16">
        <v>-6.022861028532283</v>
      </c>
      <c r="L8" s="16">
        <v>5.4061733394152895</v>
      </c>
      <c r="M8" s="16">
        <v>2.3041977655824177</v>
      </c>
      <c r="N8" s="16">
        <v>-14.022373982542078</v>
      </c>
      <c r="O8" s="16">
        <v>2.9127301890939923</v>
      </c>
      <c r="P8" s="16">
        <v>5.098969315079876</v>
      </c>
      <c r="R8" s="12" t="s">
        <v>7</v>
      </c>
      <c r="S8" s="16">
        <v>-9.690506880884586</v>
      </c>
      <c r="T8" s="16">
        <v>9.879438638877009</v>
      </c>
      <c r="U8" s="16">
        <v>2.245373006268184</v>
      </c>
      <c r="V8" s="16">
        <v>-17.307523394479933</v>
      </c>
      <c r="W8" s="16">
        <v>0.9727135971733308</v>
      </c>
      <c r="X8" s="16">
        <f>((spendings_with_gdp!G8-spendings_with_gdp!H8)/spendings_with_gdp!G8)*100</f>
        <v>-10.0969431</v>
      </c>
      <c r="Z8" s="12"/>
      <c r="AA8" s="16"/>
      <c r="AB8" s="16"/>
      <c r="AC8" s="16"/>
      <c r="AD8" s="16"/>
      <c r="AE8" s="16"/>
      <c r="AF8" s="16"/>
      <c r="AG8" s="16"/>
    </row>
    <row r="9">
      <c r="A9" s="12" t="s">
        <v>8</v>
      </c>
      <c r="B9" s="16">
        <v>-7.120743034055719</v>
      </c>
      <c r="C9" s="16">
        <v>3.9999999999999973</v>
      </c>
      <c r="D9" s="16">
        <v>1.9230769230769278</v>
      </c>
      <c r="E9" s="16">
        <v>-13.05031446540881</v>
      </c>
      <c r="F9" s="16">
        <v>3.7974683544303827</v>
      </c>
      <c r="G9" s="16">
        <v>5.2264808362369335</v>
      </c>
      <c r="H9" s="16">
        <v>5.629139072847679</v>
      </c>
      <c r="J9" s="12" t="s">
        <v>8</v>
      </c>
      <c r="K9" s="16">
        <v>-5.35372337053837</v>
      </c>
      <c r="L9" s="16">
        <v>5.965092446612095</v>
      </c>
      <c r="M9" s="16">
        <v>2.62426143287132</v>
      </c>
      <c r="N9" s="16">
        <v>-15.21494227067194</v>
      </c>
      <c r="O9" s="16">
        <v>1.4048630888858402</v>
      </c>
      <c r="P9" s="16">
        <v>3.740551280980848</v>
      </c>
      <c r="R9" s="12" t="s">
        <v>8</v>
      </c>
      <c r="S9" s="27">
        <v>0.0</v>
      </c>
      <c r="T9" s="27">
        <v>0.0</v>
      </c>
      <c r="U9" s="27">
        <v>0.0</v>
      </c>
      <c r="V9" s="27">
        <v>0.0</v>
      </c>
      <c r="W9" s="27">
        <v>0.0</v>
      </c>
      <c r="X9" s="27">
        <v>0.0</v>
      </c>
      <c r="Z9" s="12"/>
      <c r="AA9" s="16"/>
      <c r="AB9" s="16"/>
      <c r="AC9" s="16"/>
      <c r="AD9" s="16"/>
      <c r="AE9" s="16"/>
      <c r="AF9" s="16"/>
      <c r="AG9" s="16"/>
    </row>
    <row r="10">
      <c r="A10" s="12" t="s">
        <v>9</v>
      </c>
      <c r="B10" s="16">
        <v>-2.985074626865667</v>
      </c>
      <c r="C10" s="16">
        <v>-2.7350427350427373</v>
      </c>
      <c r="D10" s="16">
        <v>4.042179261862925</v>
      </c>
      <c r="E10" s="16">
        <v>-8.95270270270271</v>
      </c>
      <c r="F10" s="16">
        <v>-10.760667903525041</v>
      </c>
      <c r="G10" s="16">
        <v>-3.53430353430354</v>
      </c>
      <c r="H10" s="16">
        <v>7.758620689655175</v>
      </c>
      <c r="J10" s="12" t="s">
        <v>9</v>
      </c>
      <c r="K10" s="16">
        <v>0.41077859016782287</v>
      </c>
      <c r="L10" s="16">
        <v>21.788430282156632</v>
      </c>
      <c r="M10" s="16">
        <v>9.575421157607998</v>
      </c>
      <c r="N10" s="16">
        <v>-4.933733345030785</v>
      </c>
      <c r="O10" s="16">
        <v>-8.075517479884798</v>
      </c>
      <c r="P10" s="16">
        <v>-1.4327299454120535</v>
      </c>
      <c r="R10" s="12" t="s">
        <v>9</v>
      </c>
      <c r="S10" s="16">
        <f>((spendings_with_gdp!B10-spendings_with_gdp!C10)/spendings_with_gdp!B10)*100</f>
        <v>11.91094523</v>
      </c>
      <c r="T10" s="16">
        <f>((spendings_with_gdp!C10-spendings_with_gdp!D10)/spendings_with_gdp!C10)*100</f>
        <v>-17.84702721</v>
      </c>
      <c r="U10" s="16">
        <v>11.183949814336167</v>
      </c>
      <c r="V10" s="16">
        <v>-5.188136577481231</v>
      </c>
      <c r="W10" s="16">
        <v>-10.194774149029142</v>
      </c>
      <c r="X10" s="16">
        <f>((spendings_with_gdp!G10-spendings_with_gdp!H10)/spendings_with_gdp!G10)*100</f>
        <v>-4.302961145</v>
      </c>
      <c r="Z10" s="12"/>
      <c r="AA10" s="16"/>
      <c r="AB10" s="16"/>
      <c r="AC10" s="16"/>
      <c r="AD10" s="16"/>
      <c r="AE10" s="16"/>
      <c r="AF10" s="16"/>
      <c r="AG10" s="16"/>
    </row>
    <row r="11">
      <c r="A11" s="12" t="s">
        <v>10</v>
      </c>
      <c r="B11" s="16">
        <v>11.815068493150692</v>
      </c>
      <c r="C11" s="16">
        <v>28.330781010719765</v>
      </c>
      <c r="D11" s="16">
        <v>-17.30310262529834</v>
      </c>
      <c r="E11" s="16">
        <v>10.245310245310245</v>
      </c>
      <c r="F11" s="16">
        <v>-3.2722513089005236</v>
      </c>
      <c r="G11" s="16">
        <v>10.690121786197565</v>
      </c>
      <c r="H11" s="16">
        <v>-9.046454767726154</v>
      </c>
      <c r="J11" s="12" t="s">
        <v>10</v>
      </c>
      <c r="K11" s="16">
        <v>0.9715801218196427</v>
      </c>
      <c r="L11" s="16">
        <v>1.4350795227982434</v>
      </c>
      <c r="M11" s="16">
        <v>2.747998686856697</v>
      </c>
      <c r="N11" s="16">
        <v>-6.631317225676568</v>
      </c>
      <c r="O11" s="16">
        <v>12.100189922710875</v>
      </c>
      <c r="P11" s="16">
        <v>4.880557562406289</v>
      </c>
      <c r="R11" s="12" t="s">
        <v>10</v>
      </c>
      <c r="S11" s="16">
        <v>9.827247947341569</v>
      </c>
      <c r="T11" s="16">
        <v>-1.9584979174228931</v>
      </c>
      <c r="U11" s="16">
        <v>-4.473276788204542</v>
      </c>
      <c r="V11" s="16">
        <v>5.3202413417254615</v>
      </c>
      <c r="W11" s="16">
        <f>((spendings_with_gdp!F11-spendings_with_gdp!G11)/spendings_with_gdp!F11)*100</f>
        <v>-1.442900481</v>
      </c>
      <c r="X11" s="16">
        <f>((spendings_with_gdp!G11-spendings_with_gdp!H11)/spendings_with_gdp!G11)*100</f>
        <v>-9.488817891</v>
      </c>
      <c r="Z11" s="12"/>
      <c r="AA11" s="16"/>
      <c r="AB11" s="16"/>
      <c r="AC11" s="16"/>
      <c r="AD11" s="16"/>
      <c r="AE11" s="16"/>
      <c r="AF11" s="16"/>
      <c r="AG11" s="16"/>
    </row>
    <row r="12">
      <c r="A12" s="12" t="s">
        <v>11</v>
      </c>
      <c r="B12" s="16">
        <v>-4.838709677419352</v>
      </c>
      <c r="C12" s="16">
        <v>0.423728813559313</v>
      </c>
      <c r="D12" s="16">
        <v>7.383966244725738</v>
      </c>
      <c r="E12" s="16">
        <v>0.7858546168958714</v>
      </c>
      <c r="F12" s="16">
        <v>10.331384015594551</v>
      </c>
      <c r="G12" s="16">
        <v>14.134275618374545</v>
      </c>
      <c r="H12" s="16">
        <v>2.9411764705882444</v>
      </c>
      <c r="J12" s="12" t="s">
        <v>11</v>
      </c>
      <c r="K12" s="16">
        <v>3.120563032226685</v>
      </c>
      <c r="L12" s="16">
        <v>14.463929246766028</v>
      </c>
      <c r="M12" s="16">
        <v>5.8783009277371745</v>
      </c>
      <c r="N12" s="16">
        <v>2.261313331363112</v>
      </c>
      <c r="O12" s="16">
        <v>6.479571668808143</v>
      </c>
      <c r="P12" s="16">
        <v>16.51079585995888</v>
      </c>
      <c r="R12" s="12" t="s">
        <v>11</v>
      </c>
      <c r="S12" s="16">
        <v>2.438503969780154</v>
      </c>
      <c r="T12" s="16">
        <v>1.039363336759677</v>
      </c>
      <c r="U12" s="16">
        <f>((spendings_with_gdp!D12-spendings_with_gdp!E12)/spendings_with_gdp!D12)*100</f>
        <v>-1.802716348</v>
      </c>
      <c r="V12" s="16">
        <f>((spendings_with_gdp!E12-spendings_with_gdp!F12)/spendings_with_gdp!E12)*100</f>
        <v>-3.021978022</v>
      </c>
      <c r="W12" s="16">
        <f>((spendings_with_gdp!F12-spendings_with_gdp!G12)/spendings_with_gdp!F12)*100</f>
        <v>-9.066666667</v>
      </c>
      <c r="X12" s="16">
        <f>((spendings_with_gdp!G12-spendings_with_gdp!H12)/spendings_with_gdp!G12)*100</f>
        <v>-15.64792176</v>
      </c>
      <c r="Z12" s="12"/>
      <c r="AA12" s="16"/>
      <c r="AB12" s="16"/>
      <c r="AC12" s="16"/>
      <c r="AD12" s="16"/>
      <c r="AE12" s="16"/>
      <c r="AF12" s="16"/>
      <c r="AG12" s="16"/>
    </row>
    <row r="13">
      <c r="A13" s="12" t="s">
        <v>12</v>
      </c>
      <c r="B13" s="16">
        <v>-11.83431952662721</v>
      </c>
      <c r="C13" s="16">
        <v>0.671140939597313</v>
      </c>
      <c r="D13" s="16">
        <v>-7.666666666666669</v>
      </c>
      <c r="E13" s="16">
        <v>-19.855595667870038</v>
      </c>
      <c r="F13" s="16">
        <v>12.612612612612617</v>
      </c>
      <c r="G13" s="16">
        <v>5.599999999999994</v>
      </c>
      <c r="H13" s="16">
        <v>5.303030303030312</v>
      </c>
      <c r="J13" s="12" t="s">
        <v>12</v>
      </c>
      <c r="K13" s="16">
        <v>-7.479314485310329</v>
      </c>
      <c r="L13" s="16">
        <v>2.348968670330028</v>
      </c>
      <c r="M13" s="16">
        <v>1.6017515425573854</v>
      </c>
      <c r="N13" s="16">
        <v>-15.036081272602145</v>
      </c>
      <c r="O13" s="16">
        <v>0.9529575897678225</v>
      </c>
      <c r="P13" s="16">
        <v>3.781390192547751</v>
      </c>
      <c r="R13" s="12" t="s">
        <v>12</v>
      </c>
      <c r="S13" s="16">
        <v>-10.058550228287995</v>
      </c>
      <c r="T13" s="16">
        <v>4.418423759602064</v>
      </c>
      <c r="U13" s="16">
        <v>-1.2337816564347341</v>
      </c>
      <c r="V13" s="16">
        <v>-14.680199124343668</v>
      </c>
      <c r="W13" s="16">
        <v>-4.1449795891237216</v>
      </c>
      <c r="X13" s="16">
        <f>((spendings_with_gdp!G13-spendings_with_gdp!H13)/spendings_with_gdp!G13)*100</f>
        <v>-16.79767961</v>
      </c>
      <c r="Z13" s="12"/>
      <c r="AA13" s="16"/>
      <c r="AB13" s="16"/>
      <c r="AC13" s="16"/>
      <c r="AD13" s="16"/>
      <c r="AE13" s="16"/>
      <c r="AF13" s="16"/>
      <c r="AG13" s="16"/>
    </row>
    <row r="14">
      <c r="A14" s="12" t="s">
        <v>13</v>
      </c>
      <c r="B14" s="16">
        <v>-1.315789473684206</v>
      </c>
      <c r="C14" s="16">
        <v>-18.333333333333332</v>
      </c>
      <c r="D14" s="16">
        <v>-4.285714285714288</v>
      </c>
      <c r="E14" s="16">
        <v>-10.234541577825155</v>
      </c>
      <c r="F14" s="16">
        <v>10.451306413301658</v>
      </c>
      <c r="G14" s="16">
        <v>-2.3655913978494656</v>
      </c>
      <c r="H14" s="16">
        <v>2.643171806167407</v>
      </c>
      <c r="J14" s="12" t="s">
        <v>13</v>
      </c>
      <c r="K14" s="16">
        <v>2.2982536587962574</v>
      </c>
      <c r="L14" s="16">
        <v>-16.766943544164505</v>
      </c>
      <c r="M14" s="16">
        <v>-5.655354714165845</v>
      </c>
      <c r="N14" s="16">
        <v>-9.037810236394215</v>
      </c>
      <c r="O14" s="16">
        <v>11.455362651128235</v>
      </c>
      <c r="P14" s="16">
        <v>-0.006812599475481676</v>
      </c>
      <c r="R14" s="12" t="s">
        <v>13</v>
      </c>
      <c r="S14" s="16">
        <f>((spendings_with_gdp!B14-spendings_with_gdp!C14)/spendings_with_gdp!B14)*100</f>
        <v>-0.5784661317</v>
      </c>
      <c r="T14" s="16">
        <f>((spendings_with_gdp!C14-spendings_with_gdp!D14)/spendings_with_gdp!C14)*100</f>
        <v>12.27569202</v>
      </c>
      <c r="U14" s="16">
        <v>-7.92561044994182</v>
      </c>
      <c r="V14" s="16">
        <f>((spendings_with_gdp!E14-spendings_with_gdp!F14)/spendings_with_gdp!E14)*100</f>
        <v>12.27355651</v>
      </c>
      <c r="W14" s="16">
        <f>((spendings_with_gdp!F14-spendings_with_gdp!G14)/spendings_with_gdp!F14)*100</f>
        <v>-2.611805983</v>
      </c>
      <c r="X14" s="16">
        <f>((spendings_with_gdp!G14-spendings_with_gdp!H14)/spendings_with_gdp!G14)*100</f>
        <v>-8.063242845</v>
      </c>
      <c r="Z14" s="12"/>
      <c r="AA14" s="16"/>
      <c r="AB14" s="16"/>
      <c r="AC14" s="16"/>
      <c r="AD14" s="16"/>
      <c r="AE14" s="16"/>
      <c r="AF14" s="16"/>
      <c r="AG14" s="16"/>
    </row>
    <row r="15">
      <c r="A15" s="12" t="s">
        <v>14</v>
      </c>
      <c r="B15" s="16">
        <v>3.225806451612903</v>
      </c>
      <c r="C15" s="16">
        <v>7.187499999999991</v>
      </c>
      <c r="D15" s="16">
        <v>9.620991253644329</v>
      </c>
      <c r="E15" s="16">
        <v>-2.6595744680851063</v>
      </c>
      <c r="F15" s="16">
        <v>0.8196721311475332</v>
      </c>
      <c r="G15" s="16">
        <v>6.2330623306233175</v>
      </c>
      <c r="H15" s="16">
        <v>9.94897959183673</v>
      </c>
      <c r="J15" s="12" t="s">
        <v>14</v>
      </c>
      <c r="K15" s="16">
        <v>4.729546662718125</v>
      </c>
      <c r="L15" s="16">
        <v>9.382100303381224</v>
      </c>
      <c r="M15" s="16">
        <v>12.013452698498973</v>
      </c>
      <c r="N15" s="16">
        <v>2.579798299755595</v>
      </c>
      <c r="O15" s="16">
        <v>6.097272255862264</v>
      </c>
      <c r="P15" s="16">
        <v>12.109741819929226</v>
      </c>
      <c r="R15" s="12" t="s">
        <v>14</v>
      </c>
      <c r="S15" s="27">
        <v>0.0</v>
      </c>
      <c r="T15" s="27">
        <v>0.0</v>
      </c>
      <c r="U15" s="27">
        <v>0.0</v>
      </c>
      <c r="V15" s="27">
        <v>0.0</v>
      </c>
      <c r="W15" s="27">
        <v>0.0</v>
      </c>
      <c r="X15" s="27">
        <v>0.0</v>
      </c>
      <c r="Z15" s="12"/>
      <c r="AA15" s="16"/>
      <c r="AB15" s="16"/>
      <c r="AC15" s="16"/>
      <c r="AD15" s="16"/>
      <c r="AE15" s="16"/>
      <c r="AF15" s="16"/>
      <c r="AG15" s="16"/>
    </row>
    <row r="16">
      <c r="A16" s="12" t="s">
        <v>15</v>
      </c>
      <c r="B16" s="16">
        <v>7.882534775888727</v>
      </c>
      <c r="C16" s="16">
        <v>12.320916905444117</v>
      </c>
      <c r="D16" s="16">
        <v>10.459183673469392</v>
      </c>
      <c r="E16" s="16">
        <v>-10.623556581986142</v>
      </c>
      <c r="F16" s="16">
        <v>-22.22222222222223</v>
      </c>
      <c r="G16" s="16">
        <v>-3.9867109634551388</v>
      </c>
      <c r="H16" s="16">
        <v>13.667820069204154</v>
      </c>
      <c r="J16" s="12" t="s">
        <v>15</v>
      </c>
      <c r="K16" s="16">
        <v>4.2118779678473945</v>
      </c>
      <c r="L16" s="16">
        <v>7.618258477691383</v>
      </c>
      <c r="M16" s="16">
        <v>-2.239707160763919</v>
      </c>
      <c r="N16" s="16">
        <v>-8.04269929747581</v>
      </c>
      <c r="O16" s="16">
        <v>-10.574312183396186</v>
      </c>
      <c r="P16" s="16">
        <v>5.503500773610308</v>
      </c>
      <c r="R16" s="12" t="s">
        <v>15</v>
      </c>
      <c r="S16" s="16">
        <v>1.6441240652802998</v>
      </c>
      <c r="T16" s="16">
        <v>-2.6084879778958174</v>
      </c>
      <c r="U16" s="16">
        <v>15.550490708098064</v>
      </c>
      <c r="V16" s="16">
        <v>-11.117915715446546</v>
      </c>
      <c r="W16" s="16">
        <v>-13.429933121867013</v>
      </c>
      <c r="X16" s="16">
        <f>((spendings_with_gdp!G16-spendings_with_gdp!H16)/spendings_with_gdp!G16)*100</f>
        <v>-14.50834567</v>
      </c>
      <c r="Z16" s="12"/>
      <c r="AA16" s="16"/>
      <c r="AB16" s="16"/>
      <c r="AC16" s="16"/>
      <c r="AD16" s="16"/>
      <c r="AE16" s="16"/>
      <c r="AF16" s="16"/>
      <c r="AG16" s="16"/>
    </row>
    <row r="17">
      <c r="A17" s="12" t="s">
        <v>16</v>
      </c>
      <c r="B17" s="16">
        <v>16.09686609686609</v>
      </c>
      <c r="C17" s="16">
        <v>8.466257668711663</v>
      </c>
      <c r="D17" s="16">
        <v>-4.185520361990953</v>
      </c>
      <c r="E17" s="16">
        <v>-21.60566706021251</v>
      </c>
      <c r="F17" s="16">
        <v>4.216867469879514</v>
      </c>
      <c r="G17" s="16">
        <v>-3.9017341040462465</v>
      </c>
      <c r="H17" s="16">
        <v>-7.66917293233083</v>
      </c>
      <c r="J17" s="12" t="s">
        <v>16</v>
      </c>
      <c r="K17" s="16">
        <v>11.197694347960912</v>
      </c>
      <c r="L17" s="16">
        <v>6.535163287045656</v>
      </c>
      <c r="M17" s="16">
        <v>-8.265371314895795</v>
      </c>
      <c r="N17" s="16">
        <v>-32.627124894798534</v>
      </c>
      <c r="O17" s="16">
        <v>-6.410319004639824</v>
      </c>
      <c r="P17" s="16">
        <v>24.499098619837504</v>
      </c>
      <c r="R17" s="12" t="s">
        <v>16</v>
      </c>
      <c r="S17" s="16">
        <f>((spendings_with_gdp!B17-spendings_with_gdp!C17)/spendings_with_gdp!B17)*100</f>
        <v>-13.48649458</v>
      </c>
      <c r="T17" s="16">
        <v>2.7033958280651067</v>
      </c>
      <c r="U17" s="16">
        <v>-3.9072937137497696</v>
      </c>
      <c r="V17" s="16">
        <v>-36.92118482393541</v>
      </c>
      <c r="W17" s="16">
        <v>-8.108788208166425</v>
      </c>
      <c r="X17" s="16">
        <f>((spendings_with_gdp!G17-spendings_with_gdp!H17)/spendings_with_gdp!G17)*100</f>
        <v>-48.28807713</v>
      </c>
      <c r="Z17" s="12"/>
      <c r="AA17" s="16"/>
      <c r="AB17" s="16"/>
      <c r="AC17" s="16"/>
      <c r="AD17" s="16"/>
      <c r="AE17" s="16"/>
      <c r="AF17" s="16"/>
      <c r="AG17" s="16"/>
    </row>
    <row r="18">
      <c r="A18" s="12" t="s">
        <v>17</v>
      </c>
      <c r="B18" s="16">
        <v>16.49484536082474</v>
      </c>
      <c r="C18" s="16">
        <v>18.58407079646018</v>
      </c>
      <c r="D18" s="16">
        <v>20.59701492537313</v>
      </c>
      <c r="E18" s="16">
        <v>7.920792079207928</v>
      </c>
      <c r="F18" s="16">
        <v>-26.949541284403665</v>
      </c>
      <c r="G18" s="16">
        <v>10.518053375196237</v>
      </c>
      <c r="H18" s="16">
        <v>-3.977272727272743</v>
      </c>
      <c r="J18" s="12" t="s">
        <v>17</v>
      </c>
      <c r="K18" s="16">
        <v>18.784246863281005</v>
      </c>
      <c r="L18" s="16">
        <v>12.757450568435175</v>
      </c>
      <c r="M18" s="16">
        <v>18.480026675394438</v>
      </c>
      <c r="N18" s="16">
        <v>-0.7442779418150549</v>
      </c>
      <c r="O18" s="16">
        <v>-4.051481448005804</v>
      </c>
      <c r="P18" s="16">
        <v>-4.259772248871541</v>
      </c>
      <c r="R18" s="12" t="s">
        <v>17</v>
      </c>
      <c r="S18" s="27">
        <v>0.0</v>
      </c>
      <c r="T18" s="27">
        <v>0.0</v>
      </c>
      <c r="U18" s="27">
        <v>0.0</v>
      </c>
      <c r="V18" s="27">
        <v>0.0</v>
      </c>
      <c r="W18" s="27">
        <v>0.0</v>
      </c>
      <c r="X18" s="27">
        <v>0.0</v>
      </c>
      <c r="Z18" s="12"/>
      <c r="AA18" s="16"/>
      <c r="AB18" s="16"/>
      <c r="AC18" s="16"/>
      <c r="AD18" s="16"/>
      <c r="AE18" s="16"/>
      <c r="AF18" s="16"/>
      <c r="AG18" s="16"/>
    </row>
    <row r="19">
      <c r="A19" s="12" t="s">
        <v>18</v>
      </c>
      <c r="B19" s="16">
        <v>4.04624277456647</v>
      </c>
      <c r="C19" s="16">
        <v>3.888888888888885</v>
      </c>
      <c r="D19" s="16">
        <v>-4.812834224598923</v>
      </c>
      <c r="E19" s="16">
        <v>-10.674157303370787</v>
      </c>
      <c r="F19" s="16">
        <v>12.578616352201246</v>
      </c>
      <c r="G19" s="16">
        <v>-0.5586592178770831</v>
      </c>
      <c r="H19" s="16">
        <v>6.741573033707861</v>
      </c>
      <c r="J19" s="12" t="s">
        <v>18</v>
      </c>
      <c r="K19" s="16">
        <v>0.22090293957534352</v>
      </c>
      <c r="L19" s="16">
        <v>7.017861132558798</v>
      </c>
      <c r="M19" s="16">
        <v>-3.0559105146214067</v>
      </c>
      <c r="N19" s="16">
        <v>-12.34333459160882</v>
      </c>
      <c r="O19" s="16">
        <v>4.7319656890170325</v>
      </c>
      <c r="P19" s="16">
        <v>-3.5159884877367777</v>
      </c>
      <c r="R19" s="12" t="s">
        <v>18</v>
      </c>
      <c r="S19" s="27">
        <v>0.0</v>
      </c>
      <c r="T19" s="27">
        <v>0.0</v>
      </c>
      <c r="U19" s="27">
        <v>0.0</v>
      </c>
      <c r="V19" s="27">
        <v>0.0</v>
      </c>
      <c r="W19" s="27">
        <v>0.0</v>
      </c>
      <c r="X19" s="27">
        <v>0.0</v>
      </c>
      <c r="Z19" s="12"/>
      <c r="AA19" s="16"/>
      <c r="AB19" s="16"/>
      <c r="AC19" s="16"/>
      <c r="AD19" s="16"/>
      <c r="AE19" s="16"/>
      <c r="AF19" s="16"/>
      <c r="AG19" s="16"/>
    </row>
    <row r="20">
      <c r="A20" s="12" t="s">
        <v>19</v>
      </c>
      <c r="B20" s="16">
        <v>-3.6568213783403656</v>
      </c>
      <c r="C20" s="16">
        <v>-6.569343065693431</v>
      </c>
      <c r="D20" s="16">
        <v>-4.6875</v>
      </c>
      <c r="E20" s="16">
        <v>-2.2950819672131146</v>
      </c>
      <c r="F20" s="16">
        <v>0.6711409395973155</v>
      </c>
      <c r="G20" s="16">
        <v>1.0</v>
      </c>
      <c r="H20" s="16">
        <v>7.095709570957095</v>
      </c>
      <c r="J20" s="12" t="s">
        <v>19</v>
      </c>
      <c r="K20" s="16">
        <v>4.485749943087461</v>
      </c>
      <c r="L20" s="16">
        <v>3.551614929720695</v>
      </c>
      <c r="M20" s="16">
        <v>5.340009779261125</v>
      </c>
      <c r="N20" s="16">
        <v>5.938999471317465</v>
      </c>
      <c r="O20" s="16">
        <v>4.927779757350981</v>
      </c>
      <c r="P20" s="16">
        <v>3.453479820292977</v>
      </c>
      <c r="R20" s="12" t="s">
        <v>19</v>
      </c>
      <c r="S20" s="27">
        <v>0.0</v>
      </c>
      <c r="T20" s="27">
        <v>0.0</v>
      </c>
      <c r="U20" s="16">
        <v>4.814981934206036</v>
      </c>
      <c r="V20" s="16">
        <v>-100.0</v>
      </c>
      <c r="W20" s="27">
        <v>0.0</v>
      </c>
      <c r="X20" s="27">
        <v>0.0</v>
      </c>
      <c r="Z20" s="12"/>
      <c r="AA20" s="16"/>
      <c r="AB20" s="16"/>
      <c r="AC20" s="16"/>
      <c r="AD20" s="16"/>
      <c r="AE20" s="16"/>
      <c r="AF20" s="16"/>
      <c r="AG20" s="16"/>
    </row>
    <row r="21">
      <c r="A21" s="12" t="s">
        <v>20</v>
      </c>
      <c r="B21" s="16">
        <v>-2.1786492374727593</v>
      </c>
      <c r="C21" s="16">
        <v>-8.240534521158132</v>
      </c>
      <c r="D21" s="16">
        <v>-5.58252427184466</v>
      </c>
      <c r="E21" s="16">
        <v>-10.282776349614393</v>
      </c>
      <c r="F21" s="16">
        <v>-9.169054441260753</v>
      </c>
      <c r="G21" s="16">
        <v>14.826498422712941</v>
      </c>
      <c r="H21" s="16">
        <v>0.0</v>
      </c>
      <c r="J21" s="12" t="s">
        <v>20</v>
      </c>
      <c r="K21" s="16">
        <v>-1.5669348088154091</v>
      </c>
      <c r="L21" s="16">
        <v>-7.7010017370041846</v>
      </c>
      <c r="M21" s="16">
        <v>-1.768376103225087</v>
      </c>
      <c r="N21" s="16">
        <v>-6.308389609861415</v>
      </c>
      <c r="O21" s="16">
        <v>-8.110926844326032</v>
      </c>
      <c r="P21" s="16">
        <v>18.495771542470433</v>
      </c>
      <c r="R21" s="12" t="s">
        <v>20</v>
      </c>
      <c r="S21" s="16">
        <v>1.7200310904557974</v>
      </c>
      <c r="T21" s="16">
        <v>-12.531867855850368</v>
      </c>
      <c r="U21" s="16">
        <v>-3.8335632761305694</v>
      </c>
      <c r="V21" s="16">
        <v>-10.756648759367641</v>
      </c>
      <c r="W21" s="16">
        <v>-7.126712983261715</v>
      </c>
      <c r="X21" s="16">
        <v>21.629864549928165</v>
      </c>
      <c r="Z21" s="12"/>
      <c r="AA21" s="16"/>
      <c r="AB21" s="16"/>
      <c r="AC21" s="16"/>
      <c r="AD21" s="16"/>
      <c r="AE21" s="16"/>
      <c r="AF21" s="16"/>
      <c r="AG21" s="16"/>
    </row>
    <row r="22">
      <c r="A22" s="28"/>
      <c r="B22" s="20" t="s">
        <v>33</v>
      </c>
      <c r="C22" s="21"/>
      <c r="D22" s="21"/>
      <c r="E22" s="21"/>
      <c r="F22" s="21"/>
      <c r="G22" s="21"/>
      <c r="H22" s="22"/>
      <c r="J22" s="19" t="s">
        <v>34</v>
      </c>
      <c r="K22" s="21"/>
      <c r="L22" s="21"/>
      <c r="M22" s="21"/>
      <c r="N22" s="21"/>
      <c r="O22" s="21"/>
      <c r="P22" s="22"/>
      <c r="R22" s="19" t="s">
        <v>35</v>
      </c>
      <c r="S22" s="21"/>
      <c r="T22" s="21"/>
      <c r="U22" s="21"/>
      <c r="V22" s="21"/>
      <c r="W22" s="21"/>
      <c r="X22" s="22"/>
    </row>
  </sheetData>
  <mergeCells count="3">
    <mergeCell ref="B22:H22"/>
    <mergeCell ref="J22:P22"/>
    <mergeCell ref="R22:X22"/>
  </mergeCells>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29" t="s">
        <v>36</v>
      </c>
      <c r="B1" s="12" t="s">
        <v>1</v>
      </c>
      <c r="C1" s="12" t="s">
        <v>2</v>
      </c>
      <c r="D1" s="12" t="s">
        <v>3</v>
      </c>
      <c r="E1" s="12" t="s">
        <v>4</v>
      </c>
      <c r="F1" s="12" t="s">
        <v>5</v>
      </c>
      <c r="G1" s="12" t="s">
        <v>6</v>
      </c>
      <c r="H1" s="12" t="s">
        <v>7</v>
      </c>
      <c r="I1" s="12" t="s">
        <v>8</v>
      </c>
      <c r="J1" s="12" t="s">
        <v>9</v>
      </c>
      <c r="K1" s="12" t="s">
        <v>10</v>
      </c>
      <c r="L1" s="12" t="s">
        <v>11</v>
      </c>
      <c r="M1" s="12" t="s">
        <v>12</v>
      </c>
      <c r="N1" s="12" t="s">
        <v>13</v>
      </c>
      <c r="O1" s="12" t="s">
        <v>14</v>
      </c>
      <c r="P1" s="12" t="s">
        <v>15</v>
      </c>
      <c r="Q1" s="12" t="s">
        <v>16</v>
      </c>
      <c r="R1" s="12" t="s">
        <v>17</v>
      </c>
      <c r="S1" s="12" t="s">
        <v>18</v>
      </c>
      <c r="T1" s="12" t="s">
        <v>19</v>
      </c>
      <c r="U1" s="12" t="s">
        <v>20</v>
      </c>
    </row>
    <row r="2">
      <c r="A2" s="30" t="s">
        <v>37</v>
      </c>
      <c r="B2" s="16">
        <v>12.592592592592588</v>
      </c>
      <c r="C2" s="16">
        <v>-1.5037593984962485</v>
      </c>
      <c r="D2" s="16">
        <v>-7.859078590785905</v>
      </c>
      <c r="E2" s="16">
        <v>-4.205607476635508</v>
      </c>
      <c r="F2" s="16">
        <v>13.768115942028986</v>
      </c>
      <c r="G2" s="16">
        <v>-3.3264033264033293</v>
      </c>
      <c r="H2" s="16">
        <v>-7.203389830508475</v>
      </c>
      <c r="I2" s="16">
        <v>-7.120743034055719</v>
      </c>
      <c r="J2" s="16">
        <v>-2.985074626865667</v>
      </c>
      <c r="K2" s="16">
        <v>11.815068493150692</v>
      </c>
      <c r="L2" s="16">
        <v>-4.838709677419352</v>
      </c>
      <c r="M2" s="16">
        <v>-11.83431952662721</v>
      </c>
      <c r="N2" s="16">
        <v>-1.315789473684206</v>
      </c>
      <c r="O2" s="16">
        <v>3.225806451612903</v>
      </c>
      <c r="P2" s="16">
        <v>7.882534775888727</v>
      </c>
      <c r="Q2" s="16">
        <v>16.09686609686609</v>
      </c>
      <c r="R2" s="16">
        <v>16.49484536082474</v>
      </c>
      <c r="S2" s="16">
        <v>4.04624277456647</v>
      </c>
      <c r="T2" s="16">
        <v>-3.6568213783403656</v>
      </c>
      <c r="U2" s="16">
        <v>-2.1786492374727593</v>
      </c>
    </row>
    <row r="3">
      <c r="A3" s="30" t="s">
        <v>38</v>
      </c>
      <c r="B3" s="16">
        <v>12.719298245614038</v>
      </c>
      <c r="C3" s="16">
        <v>-5.3435114503816745</v>
      </c>
      <c r="D3" s="16">
        <v>-3.2352941176470633</v>
      </c>
      <c r="E3" s="16">
        <v>-9.75609756097561</v>
      </c>
      <c r="F3" s="16">
        <v>14.64968152866242</v>
      </c>
      <c r="G3" s="16">
        <v>-1.2903225806451644</v>
      </c>
      <c r="H3" s="16">
        <v>0.91324200913242</v>
      </c>
      <c r="I3" s="16">
        <v>3.9999999999999973</v>
      </c>
      <c r="J3" s="16">
        <v>-2.7350427350427373</v>
      </c>
      <c r="K3" s="16">
        <v>28.330781010719765</v>
      </c>
      <c r="L3" s="16">
        <v>0.423728813559313</v>
      </c>
      <c r="M3" s="16">
        <v>0.671140939597313</v>
      </c>
      <c r="N3" s="16">
        <v>-18.333333333333332</v>
      </c>
      <c r="O3" s="16">
        <v>7.187499999999991</v>
      </c>
      <c r="P3" s="16">
        <v>12.320916905444117</v>
      </c>
      <c r="Q3" s="16">
        <v>8.466257668711663</v>
      </c>
      <c r="R3" s="16">
        <v>18.58407079646018</v>
      </c>
      <c r="S3" s="16">
        <v>3.888888888888885</v>
      </c>
      <c r="T3" s="16">
        <v>-6.569343065693431</v>
      </c>
      <c r="U3" s="16">
        <v>-8.240534521158132</v>
      </c>
    </row>
    <row r="4">
      <c r="A4" s="30" t="s">
        <v>39</v>
      </c>
      <c r="B4" s="16">
        <v>-3.112840466926056</v>
      </c>
      <c r="C4" s="16">
        <v>4.032258064516129</v>
      </c>
      <c r="D4" s="16">
        <v>-0.6079027355622971</v>
      </c>
      <c r="E4" s="16">
        <v>-3.243243243243251</v>
      </c>
      <c r="F4" s="16">
        <v>11.666666666666666</v>
      </c>
      <c r="G4" s="16">
        <v>0.43572984749455956</v>
      </c>
      <c r="H4" s="16">
        <v>-0.4524886877828055</v>
      </c>
      <c r="I4" s="16">
        <v>1.9230769230769278</v>
      </c>
      <c r="J4" s="16">
        <v>4.042179261862925</v>
      </c>
      <c r="K4" s="16">
        <v>-17.30310262529834</v>
      </c>
      <c r="L4" s="16">
        <v>7.383966244725738</v>
      </c>
      <c r="M4" s="16">
        <v>-7.666666666666669</v>
      </c>
      <c r="N4" s="16">
        <v>-4.285714285714288</v>
      </c>
      <c r="O4" s="16">
        <v>9.620991253644329</v>
      </c>
      <c r="P4" s="16">
        <v>10.459183673469392</v>
      </c>
      <c r="Q4" s="16">
        <v>-4.185520361990953</v>
      </c>
      <c r="R4" s="16">
        <v>20.59701492537313</v>
      </c>
      <c r="S4" s="16">
        <v>-4.812834224598923</v>
      </c>
      <c r="T4" s="16">
        <v>-4.6875</v>
      </c>
      <c r="U4" s="16">
        <v>-5.58252427184466</v>
      </c>
    </row>
    <row r="5">
      <c r="A5" s="30" t="s">
        <v>40</v>
      </c>
      <c r="B5" s="16">
        <v>10.04016064257028</v>
      </c>
      <c r="C5" s="16">
        <v>-6.976744186046514</v>
      </c>
      <c r="D5" s="16">
        <v>-24.770642201834864</v>
      </c>
      <c r="E5" s="16">
        <v>0.0</v>
      </c>
      <c r="F5" s="16">
        <v>6.467661691542288</v>
      </c>
      <c r="G5" s="16">
        <v>-13.665943600867688</v>
      </c>
      <c r="H5" s="16">
        <v>-13.636363636363635</v>
      </c>
      <c r="I5" s="16">
        <v>-13.05031446540881</v>
      </c>
      <c r="J5" s="16">
        <v>-8.95270270270271</v>
      </c>
      <c r="K5" s="16">
        <v>10.245310245310245</v>
      </c>
      <c r="L5" s="16">
        <v>0.7858546168958714</v>
      </c>
      <c r="M5" s="16">
        <v>-19.855595667870038</v>
      </c>
      <c r="N5" s="16">
        <v>-10.234541577825155</v>
      </c>
      <c r="O5" s="16">
        <v>-2.6595744680851063</v>
      </c>
      <c r="P5" s="16">
        <v>-10.623556581986142</v>
      </c>
      <c r="Q5" s="16">
        <v>-21.60566706021251</v>
      </c>
      <c r="R5" s="16">
        <v>7.920792079207928</v>
      </c>
      <c r="S5" s="16">
        <v>-10.674157303370787</v>
      </c>
      <c r="T5" s="16">
        <v>-2.2950819672131146</v>
      </c>
      <c r="U5" s="16">
        <v>-10.282776349614393</v>
      </c>
    </row>
    <row r="6">
      <c r="A6" s="30" t="s">
        <v>41</v>
      </c>
      <c r="B6" s="16">
        <v>-17.70072992700731</v>
      </c>
      <c r="C6" s="16">
        <v>9.999999999999993</v>
      </c>
      <c r="D6" s="16">
        <v>-1.62601626016261</v>
      </c>
      <c r="E6" s="16">
        <v>-0.5586592178770831</v>
      </c>
      <c r="F6" s="16">
        <v>0.9345794392523363</v>
      </c>
      <c r="G6" s="16">
        <v>4.522613065326644</v>
      </c>
      <c r="H6" s="16">
        <v>3.1578947368421053</v>
      </c>
      <c r="I6" s="16">
        <v>3.7974683544303827</v>
      </c>
      <c r="J6" s="16">
        <v>-10.760667903525041</v>
      </c>
      <c r="K6" s="16">
        <v>-3.2722513089005236</v>
      </c>
      <c r="L6" s="16">
        <v>10.331384015594551</v>
      </c>
      <c r="M6" s="16">
        <v>12.612612612612617</v>
      </c>
      <c r="N6" s="16">
        <v>10.451306413301658</v>
      </c>
      <c r="O6" s="16">
        <v>0.8196721311475332</v>
      </c>
      <c r="P6" s="16">
        <v>-22.22222222222223</v>
      </c>
      <c r="Q6" s="16">
        <v>4.216867469879514</v>
      </c>
      <c r="R6" s="16">
        <v>-26.949541284403665</v>
      </c>
      <c r="S6" s="16">
        <v>12.578616352201246</v>
      </c>
      <c r="T6" s="16">
        <v>0.6711409395973155</v>
      </c>
      <c r="U6" s="16">
        <v>-9.169054441260753</v>
      </c>
    </row>
    <row r="7">
      <c r="A7" s="30" t="s">
        <v>42</v>
      </c>
      <c r="B7" s="16">
        <v>21.064301552106436</v>
      </c>
      <c r="C7" s="16">
        <v>4.924242424242427</v>
      </c>
      <c r="D7" s="16">
        <v>21.074380165289263</v>
      </c>
      <c r="E7" s="16">
        <v>19.662921348314605</v>
      </c>
      <c r="F7" s="16">
        <v>5.555555555555555</v>
      </c>
      <c r="G7" s="16">
        <v>9.134615384615378</v>
      </c>
      <c r="H7" s="16">
        <v>7.653061224489796</v>
      </c>
      <c r="I7" s="16">
        <v>5.2264808362369335</v>
      </c>
      <c r="J7" s="16">
        <v>-3.53430353430354</v>
      </c>
      <c r="K7" s="16">
        <v>10.690121786197565</v>
      </c>
      <c r="L7" s="16">
        <v>14.134275618374545</v>
      </c>
      <c r="M7" s="16">
        <v>5.599999999999994</v>
      </c>
      <c r="N7" s="16">
        <v>-2.3655913978494656</v>
      </c>
      <c r="O7" s="16">
        <v>6.2330623306233175</v>
      </c>
      <c r="P7" s="16">
        <v>-3.9867109634551388</v>
      </c>
      <c r="Q7" s="16">
        <v>-3.9017341040462465</v>
      </c>
      <c r="R7" s="16">
        <v>10.518053375196237</v>
      </c>
      <c r="S7" s="16">
        <v>-0.5586592178770831</v>
      </c>
      <c r="T7" s="16">
        <v>1.0</v>
      </c>
      <c r="U7" s="16">
        <v>14.826498422712941</v>
      </c>
    </row>
    <row r="8">
      <c r="A8" s="15"/>
      <c r="B8" s="16"/>
      <c r="C8" s="16"/>
      <c r="D8" s="16"/>
      <c r="E8" s="16"/>
      <c r="F8" s="16"/>
      <c r="G8" s="16"/>
      <c r="H8" s="16"/>
      <c r="I8" s="16"/>
      <c r="J8" s="16"/>
      <c r="K8" s="16"/>
      <c r="L8" s="16"/>
      <c r="M8" s="16"/>
      <c r="N8" s="16"/>
      <c r="O8" s="16"/>
      <c r="P8" s="16"/>
      <c r="Q8" s="16"/>
      <c r="R8" s="16"/>
      <c r="S8" s="16"/>
      <c r="T8" s="16"/>
      <c r="U8" s="16"/>
      <c r="W8" s="31"/>
    </row>
    <row r="9">
      <c r="A9" s="32"/>
      <c r="W9" s="31"/>
    </row>
    <row r="10">
      <c r="A10" s="32"/>
      <c r="W10" s="31"/>
    </row>
    <row r="11">
      <c r="A11" s="32"/>
      <c r="W11" s="31"/>
    </row>
    <row r="12">
      <c r="A12" s="32"/>
      <c r="W12" s="31"/>
    </row>
    <row r="13">
      <c r="A13" s="32"/>
      <c r="W13" s="31"/>
    </row>
    <row r="14">
      <c r="A14" s="32"/>
      <c r="W14" s="31"/>
    </row>
    <row r="15">
      <c r="A15" s="32"/>
      <c r="W15" s="31"/>
    </row>
    <row r="16">
      <c r="A16" s="32"/>
      <c r="W16" s="31"/>
    </row>
    <row r="17">
      <c r="A17" s="32"/>
      <c r="W17" s="31"/>
    </row>
    <row r="18">
      <c r="A18" s="32"/>
      <c r="W18" s="31"/>
    </row>
    <row r="19">
      <c r="A19" s="32"/>
      <c r="W19" s="31"/>
    </row>
    <row r="20">
      <c r="A20" s="32"/>
      <c r="W20" s="31"/>
    </row>
    <row r="21">
      <c r="A21" s="32"/>
      <c r="W21" s="31"/>
    </row>
    <row r="22">
      <c r="A22" s="32"/>
      <c r="W22" s="31"/>
    </row>
    <row r="23">
      <c r="A23" s="32"/>
      <c r="W23" s="31"/>
    </row>
    <row r="24">
      <c r="A24" s="32"/>
      <c r="W24" s="31"/>
    </row>
    <row r="25">
      <c r="A25" s="32"/>
      <c r="W25" s="31"/>
    </row>
    <row r="26">
      <c r="A26" s="32"/>
      <c r="W26" s="31"/>
    </row>
    <row r="27">
      <c r="A27" s="32"/>
      <c r="W27" s="31"/>
    </row>
    <row r="28">
      <c r="A28" s="32"/>
      <c r="W28" s="31"/>
    </row>
    <row r="29">
      <c r="A29" s="32"/>
      <c r="W29" s="31"/>
    </row>
    <row r="30">
      <c r="A30" s="32"/>
      <c r="W30" s="31"/>
    </row>
    <row r="31">
      <c r="A31" s="32"/>
      <c r="W31" s="31"/>
    </row>
    <row r="32">
      <c r="A32" s="32"/>
      <c r="W32" s="31"/>
    </row>
    <row r="33">
      <c r="A33" s="32"/>
      <c r="W33" s="31"/>
    </row>
    <row r="34">
      <c r="A34" s="32"/>
      <c r="W34" s="31"/>
    </row>
    <row r="35">
      <c r="A35" s="32"/>
      <c r="W35" s="31"/>
    </row>
    <row r="36">
      <c r="A36" s="32"/>
      <c r="W36" s="31"/>
    </row>
    <row r="37">
      <c r="A37" s="32"/>
      <c r="W37" s="31"/>
    </row>
    <row r="38">
      <c r="A38" s="32"/>
      <c r="W38" s="31"/>
    </row>
    <row r="39">
      <c r="A39" s="32"/>
      <c r="W39" s="31"/>
    </row>
    <row r="40">
      <c r="A40" s="32"/>
      <c r="W40" s="31"/>
    </row>
    <row r="41">
      <c r="A41" s="32"/>
      <c r="W41" s="31"/>
    </row>
    <row r="42">
      <c r="A42" s="32"/>
      <c r="W42" s="31"/>
    </row>
    <row r="43">
      <c r="A43" s="32"/>
      <c r="W43" s="31"/>
    </row>
    <row r="44">
      <c r="A44" s="32"/>
      <c r="W44" s="31"/>
    </row>
    <row r="45">
      <c r="A45" s="32"/>
      <c r="W45" s="31"/>
    </row>
    <row r="46">
      <c r="A46" s="32"/>
      <c r="W46" s="31"/>
    </row>
    <row r="47">
      <c r="A47" s="32"/>
      <c r="W47" s="31"/>
    </row>
    <row r="48">
      <c r="A48" s="32"/>
      <c r="W48" s="31"/>
    </row>
    <row r="49">
      <c r="A49" s="32"/>
      <c r="W49" s="31"/>
    </row>
    <row r="50">
      <c r="A50" s="32"/>
      <c r="W50" s="31"/>
    </row>
    <row r="51">
      <c r="A51" s="32"/>
      <c r="W51" s="31"/>
    </row>
    <row r="52">
      <c r="A52" s="32"/>
      <c r="W52" s="31"/>
    </row>
    <row r="53">
      <c r="A53" s="32"/>
      <c r="W53" s="31"/>
    </row>
    <row r="54">
      <c r="A54" s="32"/>
      <c r="W54" s="31"/>
    </row>
    <row r="55">
      <c r="A55" s="32"/>
      <c r="W55" s="31"/>
    </row>
    <row r="56">
      <c r="A56" s="32"/>
      <c r="W56" s="31"/>
    </row>
    <row r="57">
      <c r="A57" s="32"/>
      <c r="W57" s="31"/>
    </row>
    <row r="58">
      <c r="A58" s="32"/>
      <c r="W58" s="31"/>
    </row>
    <row r="59">
      <c r="A59" s="32"/>
      <c r="W59" s="31"/>
    </row>
    <row r="60">
      <c r="A60" s="32"/>
      <c r="W60" s="31"/>
    </row>
    <row r="61">
      <c r="A61" s="32"/>
      <c r="W61" s="31"/>
    </row>
    <row r="62">
      <c r="A62" s="32"/>
      <c r="W62" s="31"/>
    </row>
    <row r="63">
      <c r="A63" s="32"/>
      <c r="W63" s="31"/>
    </row>
    <row r="64">
      <c r="A64" s="32"/>
      <c r="W64" s="31"/>
    </row>
    <row r="65">
      <c r="A65" s="32"/>
      <c r="W65" s="31"/>
    </row>
    <row r="66">
      <c r="A66" s="32"/>
      <c r="W66" s="31"/>
    </row>
    <row r="67">
      <c r="A67" s="32"/>
      <c r="W67" s="31"/>
    </row>
    <row r="68">
      <c r="A68" s="32"/>
      <c r="W68" s="31"/>
    </row>
    <row r="69">
      <c r="A69" s="32"/>
      <c r="W69" s="31"/>
    </row>
    <row r="70">
      <c r="A70" s="32"/>
      <c r="W70" s="31"/>
    </row>
    <row r="71">
      <c r="A71" s="32"/>
      <c r="W71" s="31"/>
    </row>
    <row r="72">
      <c r="A72" s="32"/>
      <c r="W72" s="31"/>
    </row>
    <row r="73">
      <c r="A73" s="32"/>
      <c r="W73" s="31"/>
    </row>
    <row r="74">
      <c r="A74" s="32"/>
      <c r="W74" s="31"/>
    </row>
    <row r="75">
      <c r="A75" s="32"/>
      <c r="W75" s="31"/>
    </row>
    <row r="76">
      <c r="A76" s="32"/>
      <c r="W76" s="31"/>
    </row>
    <row r="77">
      <c r="A77" s="32"/>
      <c r="W77" s="31"/>
    </row>
    <row r="78">
      <c r="A78" s="32"/>
      <c r="W78" s="31"/>
    </row>
    <row r="79">
      <c r="A79" s="32"/>
      <c r="W79" s="31"/>
    </row>
    <row r="80">
      <c r="A80" s="32"/>
      <c r="W80" s="31"/>
    </row>
    <row r="81">
      <c r="A81" s="32"/>
      <c r="W81" s="31"/>
    </row>
    <row r="82">
      <c r="A82" s="32"/>
      <c r="W82" s="31"/>
    </row>
    <row r="83">
      <c r="A83" s="32"/>
      <c r="W83" s="31"/>
    </row>
    <row r="84">
      <c r="A84" s="32"/>
      <c r="W84" s="31"/>
    </row>
    <row r="85">
      <c r="A85" s="32"/>
      <c r="W85" s="31"/>
    </row>
    <row r="86">
      <c r="A86" s="32"/>
      <c r="W86" s="31"/>
    </row>
    <row r="87">
      <c r="A87" s="32"/>
      <c r="W87" s="31"/>
    </row>
    <row r="88">
      <c r="A88" s="32"/>
      <c r="W88" s="31"/>
    </row>
    <row r="89">
      <c r="A89" s="32"/>
      <c r="W89" s="31"/>
    </row>
    <row r="90">
      <c r="A90" s="32"/>
      <c r="W90" s="31"/>
    </row>
    <row r="91">
      <c r="A91" s="32"/>
      <c r="W91" s="31"/>
    </row>
    <row r="92">
      <c r="A92" s="32"/>
      <c r="W92" s="31"/>
    </row>
    <row r="93">
      <c r="A93" s="32"/>
      <c r="W93" s="31"/>
    </row>
    <row r="94">
      <c r="A94" s="32"/>
      <c r="W94" s="31"/>
    </row>
    <row r="95">
      <c r="A95" s="32"/>
      <c r="W95" s="31"/>
    </row>
    <row r="96">
      <c r="A96" s="32"/>
      <c r="W96" s="31"/>
    </row>
    <row r="97">
      <c r="A97" s="32"/>
      <c r="W97" s="31"/>
    </row>
    <row r="98">
      <c r="A98" s="32"/>
      <c r="W98" s="31"/>
    </row>
    <row r="99">
      <c r="A99" s="32"/>
      <c r="W99" s="31"/>
    </row>
    <row r="100">
      <c r="A100" s="32"/>
      <c r="W100" s="31"/>
    </row>
    <row r="101">
      <c r="A101" s="32"/>
      <c r="W101" s="31"/>
    </row>
    <row r="102">
      <c r="A102" s="32"/>
      <c r="W102" s="31"/>
    </row>
    <row r="103">
      <c r="A103" s="32"/>
      <c r="W103" s="31"/>
    </row>
    <row r="104">
      <c r="A104" s="32"/>
      <c r="W104" s="31"/>
    </row>
    <row r="105">
      <c r="A105" s="32"/>
      <c r="W105" s="31"/>
    </row>
    <row r="106">
      <c r="A106" s="32"/>
      <c r="W106" s="31"/>
    </row>
    <row r="107">
      <c r="A107" s="32"/>
      <c r="W107" s="31"/>
    </row>
    <row r="108">
      <c r="A108" s="32"/>
      <c r="W108" s="31"/>
    </row>
    <row r="109">
      <c r="A109" s="32"/>
      <c r="W109" s="31"/>
    </row>
    <row r="110">
      <c r="A110" s="32"/>
      <c r="W110" s="31"/>
    </row>
    <row r="111">
      <c r="A111" s="32"/>
      <c r="W111" s="31"/>
    </row>
    <row r="112">
      <c r="A112" s="32"/>
      <c r="W112" s="31"/>
    </row>
    <row r="113">
      <c r="A113" s="32"/>
      <c r="W113" s="31"/>
    </row>
    <row r="114">
      <c r="A114" s="32"/>
      <c r="W114" s="31"/>
    </row>
    <row r="115">
      <c r="A115" s="32"/>
      <c r="W115" s="31"/>
    </row>
    <row r="116">
      <c r="A116" s="32"/>
      <c r="W116" s="31"/>
    </row>
    <row r="117">
      <c r="A117" s="32"/>
      <c r="W117" s="31"/>
    </row>
    <row r="118">
      <c r="A118" s="32"/>
      <c r="W118" s="31"/>
    </row>
    <row r="119">
      <c r="A119" s="32"/>
      <c r="W119" s="31"/>
    </row>
    <row r="120">
      <c r="A120" s="32"/>
      <c r="W120" s="31"/>
    </row>
    <row r="121">
      <c r="A121" s="32"/>
      <c r="W121" s="31"/>
    </row>
    <row r="122">
      <c r="A122" s="32"/>
      <c r="W122" s="31"/>
    </row>
    <row r="123">
      <c r="A123" s="32"/>
      <c r="W123" s="31"/>
    </row>
    <row r="124">
      <c r="A124" s="32"/>
      <c r="W124" s="31"/>
    </row>
    <row r="125">
      <c r="A125" s="32"/>
      <c r="W125" s="31"/>
    </row>
    <row r="126">
      <c r="A126" s="32"/>
      <c r="W126" s="31"/>
    </row>
    <row r="127">
      <c r="A127" s="32"/>
      <c r="W127" s="31"/>
    </row>
    <row r="128">
      <c r="A128" s="32"/>
      <c r="W128" s="31"/>
    </row>
    <row r="129">
      <c r="A129" s="32"/>
      <c r="W129" s="31"/>
    </row>
    <row r="130">
      <c r="A130" s="32"/>
      <c r="W130" s="31"/>
    </row>
    <row r="131">
      <c r="A131" s="32"/>
      <c r="W131" s="31"/>
    </row>
    <row r="132">
      <c r="A132" s="32"/>
      <c r="W132" s="31"/>
    </row>
    <row r="133">
      <c r="A133" s="32"/>
      <c r="W133" s="31"/>
    </row>
    <row r="134">
      <c r="A134" s="32"/>
      <c r="W134" s="31"/>
    </row>
    <row r="135">
      <c r="A135" s="32"/>
      <c r="W135" s="31"/>
    </row>
    <row r="136">
      <c r="A136" s="32"/>
      <c r="W136" s="31"/>
    </row>
    <row r="137">
      <c r="A137" s="32"/>
      <c r="W137" s="31"/>
    </row>
    <row r="138">
      <c r="A138" s="32"/>
      <c r="W138" s="31"/>
    </row>
    <row r="139">
      <c r="A139" s="32"/>
      <c r="W139" s="31"/>
    </row>
    <row r="140">
      <c r="A140" s="32"/>
      <c r="W140" s="31"/>
    </row>
    <row r="141">
      <c r="A141" s="32"/>
      <c r="W141" s="31"/>
    </row>
    <row r="142">
      <c r="A142" s="32"/>
      <c r="W142" s="31"/>
    </row>
    <row r="143">
      <c r="A143" s="32"/>
      <c r="W143" s="31"/>
    </row>
    <row r="144">
      <c r="A144" s="32"/>
      <c r="W144" s="31"/>
    </row>
    <row r="145">
      <c r="A145" s="32"/>
      <c r="W145" s="31"/>
    </row>
    <row r="146">
      <c r="A146" s="32"/>
      <c r="W146" s="31"/>
    </row>
    <row r="147">
      <c r="A147" s="32"/>
      <c r="W147" s="31"/>
    </row>
    <row r="148">
      <c r="A148" s="32"/>
      <c r="W148" s="31"/>
    </row>
    <row r="149">
      <c r="A149" s="32"/>
      <c r="W149" s="31"/>
    </row>
    <row r="150">
      <c r="A150" s="32"/>
      <c r="W150" s="31"/>
    </row>
    <row r="151">
      <c r="A151" s="32"/>
      <c r="W151" s="31"/>
    </row>
    <row r="152">
      <c r="A152" s="32"/>
      <c r="W152" s="31"/>
    </row>
    <row r="153">
      <c r="A153" s="32"/>
      <c r="W153" s="31"/>
    </row>
    <row r="154">
      <c r="A154" s="32"/>
      <c r="W154" s="31"/>
    </row>
    <row r="155">
      <c r="A155" s="32"/>
      <c r="W155" s="31"/>
    </row>
    <row r="156">
      <c r="A156" s="32"/>
      <c r="W156" s="31"/>
    </row>
    <row r="157">
      <c r="A157" s="32"/>
      <c r="W157" s="31"/>
    </row>
    <row r="158">
      <c r="A158" s="32"/>
      <c r="W158" s="31"/>
    </row>
    <row r="159">
      <c r="A159" s="32"/>
      <c r="W159" s="31"/>
    </row>
    <row r="160">
      <c r="A160" s="32"/>
      <c r="W160" s="31"/>
    </row>
    <row r="161">
      <c r="A161" s="32"/>
      <c r="W161" s="31"/>
    </row>
    <row r="162">
      <c r="A162" s="32"/>
      <c r="W162" s="31"/>
    </row>
    <row r="163">
      <c r="A163" s="32"/>
      <c r="W163" s="31"/>
    </row>
    <row r="164">
      <c r="A164" s="32"/>
      <c r="W164" s="31"/>
    </row>
    <row r="165">
      <c r="A165" s="32"/>
      <c r="W165" s="31"/>
    </row>
    <row r="166">
      <c r="A166" s="32"/>
      <c r="W166" s="31"/>
    </row>
    <row r="167">
      <c r="A167" s="32"/>
      <c r="W167" s="31"/>
    </row>
    <row r="168">
      <c r="A168" s="32"/>
      <c r="W168" s="31"/>
    </row>
    <row r="169">
      <c r="A169" s="32"/>
      <c r="W169" s="31"/>
    </row>
    <row r="170">
      <c r="A170" s="32"/>
      <c r="W170" s="31"/>
    </row>
    <row r="171">
      <c r="A171" s="32"/>
      <c r="W171" s="31"/>
    </row>
    <row r="172">
      <c r="A172" s="32"/>
      <c r="W172" s="31"/>
    </row>
    <row r="173">
      <c r="A173" s="32"/>
      <c r="W173" s="31"/>
    </row>
    <row r="174">
      <c r="A174" s="32"/>
      <c r="W174" s="31"/>
    </row>
    <row r="175">
      <c r="A175" s="32"/>
      <c r="W175" s="31"/>
    </row>
    <row r="176">
      <c r="A176" s="32"/>
      <c r="W176" s="31"/>
    </row>
    <row r="177">
      <c r="A177" s="32"/>
      <c r="W177" s="31"/>
    </row>
    <row r="178">
      <c r="A178" s="32"/>
      <c r="W178" s="31"/>
    </row>
    <row r="179">
      <c r="A179" s="32"/>
      <c r="W179" s="31"/>
    </row>
    <row r="180">
      <c r="A180" s="32"/>
      <c r="W180" s="31"/>
    </row>
    <row r="181">
      <c r="A181" s="32"/>
      <c r="W181" s="31"/>
    </row>
    <row r="182">
      <c r="A182" s="32"/>
      <c r="W182" s="31"/>
    </row>
    <row r="183">
      <c r="A183" s="32"/>
      <c r="W183" s="31"/>
    </row>
    <row r="184">
      <c r="A184" s="32"/>
      <c r="W184" s="31"/>
    </row>
    <row r="185">
      <c r="A185" s="32"/>
      <c r="W185" s="31"/>
    </row>
    <row r="186">
      <c r="A186" s="32"/>
      <c r="W186" s="31"/>
    </row>
    <row r="187">
      <c r="A187" s="32"/>
      <c r="W187" s="31"/>
    </row>
    <row r="188">
      <c r="A188" s="32"/>
      <c r="W188" s="31"/>
    </row>
    <row r="189">
      <c r="A189" s="32"/>
      <c r="W189" s="31"/>
    </row>
    <row r="190">
      <c r="A190" s="32"/>
      <c r="W190" s="31"/>
    </row>
    <row r="191">
      <c r="A191" s="32"/>
      <c r="W191" s="31"/>
    </row>
    <row r="192">
      <c r="A192" s="32"/>
      <c r="W192" s="31"/>
    </row>
    <row r="193">
      <c r="A193" s="32"/>
      <c r="W193" s="31"/>
    </row>
    <row r="194">
      <c r="A194" s="32"/>
      <c r="W194" s="31"/>
    </row>
    <row r="195">
      <c r="A195" s="32"/>
      <c r="W195" s="31"/>
    </row>
    <row r="196">
      <c r="A196" s="32"/>
      <c r="W196" s="31"/>
    </row>
    <row r="197">
      <c r="A197" s="32"/>
      <c r="W197" s="31"/>
    </row>
    <row r="198">
      <c r="A198" s="32"/>
      <c r="W198" s="31"/>
    </row>
    <row r="199">
      <c r="A199" s="32"/>
      <c r="W199" s="31"/>
    </row>
    <row r="200">
      <c r="A200" s="32"/>
      <c r="W200" s="31"/>
    </row>
    <row r="201">
      <c r="A201" s="32"/>
      <c r="W201" s="31"/>
    </row>
    <row r="202">
      <c r="A202" s="32"/>
      <c r="W202" s="31"/>
    </row>
    <row r="203">
      <c r="A203" s="32"/>
      <c r="W203" s="31"/>
    </row>
    <row r="204">
      <c r="A204" s="32"/>
      <c r="W204" s="31"/>
    </row>
    <row r="205">
      <c r="A205" s="32"/>
      <c r="W205" s="31"/>
    </row>
    <row r="206">
      <c r="A206" s="32"/>
      <c r="W206" s="31"/>
    </row>
    <row r="207">
      <c r="A207" s="32"/>
      <c r="W207" s="31"/>
    </row>
    <row r="208">
      <c r="A208" s="32"/>
      <c r="W208" s="31"/>
    </row>
    <row r="209">
      <c r="A209" s="32"/>
      <c r="W209" s="31"/>
    </row>
    <row r="210">
      <c r="A210" s="32"/>
      <c r="W210" s="31"/>
    </row>
    <row r="211">
      <c r="A211" s="32"/>
      <c r="W211" s="31"/>
    </row>
    <row r="212">
      <c r="A212" s="32"/>
      <c r="W212" s="31"/>
    </row>
    <row r="213">
      <c r="A213" s="32"/>
      <c r="W213" s="31"/>
    </row>
    <row r="214">
      <c r="A214" s="32"/>
      <c r="W214" s="31"/>
    </row>
    <row r="215">
      <c r="A215" s="32"/>
      <c r="W215" s="31"/>
    </row>
    <row r="216">
      <c r="A216" s="32"/>
      <c r="W216" s="31"/>
    </row>
    <row r="217">
      <c r="A217" s="32"/>
      <c r="W217" s="31"/>
    </row>
    <row r="218">
      <c r="A218" s="32"/>
      <c r="W218" s="31"/>
    </row>
    <row r="219">
      <c r="A219" s="32"/>
      <c r="W219" s="31"/>
    </row>
    <row r="220">
      <c r="A220" s="32"/>
      <c r="W220" s="31"/>
    </row>
    <row r="221">
      <c r="A221" s="32"/>
      <c r="W221" s="31"/>
    </row>
    <row r="222">
      <c r="A222" s="32"/>
      <c r="W222" s="31"/>
    </row>
    <row r="223">
      <c r="A223" s="32"/>
      <c r="W223" s="31"/>
    </row>
    <row r="224">
      <c r="A224" s="32"/>
      <c r="W224" s="31"/>
    </row>
    <row r="225">
      <c r="A225" s="32"/>
      <c r="W225" s="31"/>
    </row>
    <row r="226">
      <c r="A226" s="32"/>
      <c r="W226" s="31"/>
    </row>
    <row r="227">
      <c r="A227" s="32"/>
      <c r="W227" s="31"/>
    </row>
    <row r="228">
      <c r="A228" s="32"/>
      <c r="W228" s="31"/>
    </row>
    <row r="229">
      <c r="A229" s="32"/>
      <c r="W229" s="31"/>
    </row>
    <row r="230">
      <c r="A230" s="32"/>
      <c r="W230" s="31"/>
    </row>
    <row r="231">
      <c r="A231" s="32"/>
      <c r="W231" s="31"/>
    </row>
    <row r="232">
      <c r="A232" s="32"/>
      <c r="W232" s="31"/>
    </row>
    <row r="233">
      <c r="A233" s="32"/>
      <c r="W233" s="31"/>
    </row>
    <row r="234">
      <c r="A234" s="32"/>
      <c r="W234" s="31"/>
    </row>
    <row r="235">
      <c r="A235" s="32"/>
      <c r="W235" s="31"/>
    </row>
    <row r="236">
      <c r="A236" s="32"/>
      <c r="W236" s="31"/>
    </row>
    <row r="237">
      <c r="A237" s="32"/>
      <c r="W237" s="31"/>
    </row>
    <row r="238">
      <c r="A238" s="32"/>
      <c r="W238" s="31"/>
    </row>
    <row r="239">
      <c r="A239" s="32"/>
      <c r="W239" s="31"/>
    </row>
    <row r="240">
      <c r="A240" s="32"/>
      <c r="W240" s="31"/>
    </row>
    <row r="241">
      <c r="A241" s="32"/>
      <c r="W241" s="31"/>
    </row>
    <row r="242">
      <c r="A242" s="32"/>
      <c r="W242" s="31"/>
    </row>
    <row r="243">
      <c r="A243" s="32"/>
      <c r="W243" s="31"/>
    </row>
    <row r="244">
      <c r="A244" s="32"/>
      <c r="W244" s="31"/>
    </row>
    <row r="245">
      <c r="A245" s="32"/>
      <c r="W245" s="31"/>
    </row>
    <row r="246">
      <c r="A246" s="32"/>
      <c r="W246" s="31"/>
    </row>
    <row r="247">
      <c r="A247" s="32"/>
      <c r="W247" s="31"/>
    </row>
    <row r="248">
      <c r="A248" s="32"/>
      <c r="W248" s="31"/>
    </row>
    <row r="249">
      <c r="A249" s="32"/>
      <c r="W249" s="31"/>
    </row>
    <row r="250">
      <c r="A250" s="32"/>
      <c r="W250" s="31"/>
    </row>
    <row r="251">
      <c r="A251" s="32"/>
      <c r="W251" s="31"/>
    </row>
    <row r="252">
      <c r="A252" s="32"/>
      <c r="W252" s="31"/>
    </row>
    <row r="253">
      <c r="A253" s="32"/>
      <c r="W253" s="31"/>
    </row>
    <row r="254">
      <c r="A254" s="32"/>
      <c r="W254" s="31"/>
    </row>
    <row r="255">
      <c r="A255" s="32"/>
      <c r="W255" s="31"/>
    </row>
    <row r="256">
      <c r="A256" s="32"/>
      <c r="W256" s="31"/>
    </row>
    <row r="257">
      <c r="A257" s="32"/>
      <c r="W257" s="31"/>
    </row>
    <row r="258">
      <c r="A258" s="32"/>
      <c r="W258" s="31"/>
    </row>
    <row r="259">
      <c r="A259" s="32"/>
      <c r="W259" s="31"/>
    </row>
    <row r="260">
      <c r="A260" s="32"/>
      <c r="W260" s="31"/>
    </row>
    <row r="261">
      <c r="A261" s="32"/>
      <c r="W261" s="31"/>
    </row>
    <row r="262">
      <c r="A262" s="32"/>
      <c r="W262" s="31"/>
    </row>
    <row r="263">
      <c r="A263" s="32"/>
      <c r="W263" s="31"/>
    </row>
    <row r="264">
      <c r="A264" s="32"/>
      <c r="W264" s="31"/>
    </row>
    <row r="265">
      <c r="A265" s="32"/>
      <c r="W265" s="31"/>
    </row>
    <row r="266">
      <c r="A266" s="32"/>
      <c r="W266" s="31"/>
    </row>
    <row r="267">
      <c r="A267" s="32"/>
      <c r="W267" s="31"/>
    </row>
    <row r="268">
      <c r="A268" s="32"/>
      <c r="W268" s="31"/>
    </row>
    <row r="269">
      <c r="A269" s="32"/>
      <c r="W269" s="31"/>
    </row>
    <row r="270">
      <c r="A270" s="32"/>
      <c r="W270" s="31"/>
    </row>
    <row r="271">
      <c r="A271" s="32"/>
      <c r="W271" s="31"/>
    </row>
    <row r="272">
      <c r="A272" s="32"/>
      <c r="W272" s="31"/>
    </row>
    <row r="273">
      <c r="A273" s="32"/>
      <c r="W273" s="31"/>
    </row>
    <row r="274">
      <c r="A274" s="32"/>
      <c r="W274" s="31"/>
    </row>
    <row r="275">
      <c r="A275" s="32"/>
      <c r="W275" s="31"/>
    </row>
    <row r="276">
      <c r="A276" s="32"/>
      <c r="W276" s="31"/>
    </row>
    <row r="277">
      <c r="A277" s="32"/>
      <c r="W277" s="31"/>
    </row>
    <row r="278">
      <c r="A278" s="32"/>
      <c r="W278" s="31"/>
    </row>
    <row r="279">
      <c r="A279" s="32"/>
      <c r="W279" s="31"/>
    </row>
    <row r="280">
      <c r="A280" s="32"/>
      <c r="W280" s="31"/>
    </row>
    <row r="281">
      <c r="A281" s="32"/>
      <c r="W281" s="31"/>
    </row>
    <row r="282">
      <c r="A282" s="32"/>
      <c r="W282" s="31"/>
    </row>
    <row r="283">
      <c r="A283" s="32"/>
      <c r="W283" s="31"/>
    </row>
    <row r="284">
      <c r="A284" s="32"/>
      <c r="W284" s="31"/>
    </row>
    <row r="285">
      <c r="A285" s="32"/>
      <c r="W285" s="31"/>
    </row>
    <row r="286">
      <c r="A286" s="32"/>
      <c r="W286" s="31"/>
    </row>
    <row r="287">
      <c r="A287" s="32"/>
      <c r="W287" s="31"/>
    </row>
    <row r="288">
      <c r="A288" s="32"/>
      <c r="W288" s="31"/>
    </row>
    <row r="289">
      <c r="A289" s="32"/>
      <c r="W289" s="31"/>
    </row>
    <row r="290">
      <c r="A290" s="32"/>
      <c r="W290" s="31"/>
    </row>
    <row r="291">
      <c r="A291" s="32"/>
      <c r="W291" s="31"/>
    </row>
    <row r="292">
      <c r="A292" s="32"/>
      <c r="W292" s="31"/>
    </row>
    <row r="293">
      <c r="A293" s="32"/>
      <c r="W293" s="31"/>
    </row>
    <row r="294">
      <c r="A294" s="32"/>
      <c r="W294" s="31"/>
    </row>
    <row r="295">
      <c r="A295" s="32"/>
      <c r="W295" s="31"/>
    </row>
    <row r="296">
      <c r="A296" s="32"/>
      <c r="W296" s="31"/>
    </row>
    <row r="297">
      <c r="A297" s="32"/>
      <c r="W297" s="31"/>
    </row>
    <row r="298">
      <c r="A298" s="32"/>
      <c r="W298" s="31"/>
    </row>
    <row r="299">
      <c r="A299" s="32"/>
      <c r="W299" s="31"/>
    </row>
    <row r="300">
      <c r="A300" s="32"/>
      <c r="W300" s="31"/>
    </row>
    <row r="301">
      <c r="A301" s="32"/>
      <c r="W301" s="31"/>
    </row>
    <row r="302">
      <c r="A302" s="32"/>
      <c r="W302" s="31"/>
    </row>
    <row r="303">
      <c r="A303" s="32"/>
      <c r="W303" s="31"/>
    </row>
    <row r="304">
      <c r="A304" s="32"/>
      <c r="W304" s="31"/>
    </row>
    <row r="305">
      <c r="A305" s="32"/>
      <c r="W305" s="31"/>
    </row>
    <row r="306">
      <c r="A306" s="32"/>
      <c r="W306" s="31"/>
    </row>
    <row r="307">
      <c r="A307" s="32"/>
      <c r="W307" s="31"/>
    </row>
    <row r="308">
      <c r="A308" s="32"/>
      <c r="W308" s="31"/>
    </row>
    <row r="309">
      <c r="A309" s="32"/>
      <c r="W309" s="31"/>
    </row>
    <row r="310">
      <c r="A310" s="32"/>
      <c r="W310" s="31"/>
    </row>
    <row r="311">
      <c r="A311" s="32"/>
      <c r="W311" s="31"/>
    </row>
    <row r="312">
      <c r="A312" s="32"/>
      <c r="W312" s="31"/>
    </row>
    <row r="313">
      <c r="A313" s="32"/>
      <c r="W313" s="31"/>
    </row>
    <row r="314">
      <c r="A314" s="32"/>
      <c r="W314" s="31"/>
    </row>
    <row r="315">
      <c r="A315" s="32"/>
      <c r="W315" s="31"/>
    </row>
    <row r="316">
      <c r="A316" s="32"/>
      <c r="W316" s="31"/>
    </row>
    <row r="317">
      <c r="A317" s="32"/>
      <c r="W317" s="31"/>
    </row>
    <row r="318">
      <c r="A318" s="32"/>
      <c r="W318" s="31"/>
    </row>
    <row r="319">
      <c r="A319" s="32"/>
      <c r="W319" s="31"/>
    </row>
    <row r="320">
      <c r="A320" s="32"/>
      <c r="W320" s="31"/>
    </row>
    <row r="321">
      <c r="A321" s="32"/>
      <c r="W321" s="31"/>
    </row>
    <row r="322">
      <c r="A322" s="32"/>
      <c r="W322" s="31"/>
    </row>
    <row r="323">
      <c r="A323" s="32"/>
      <c r="W323" s="31"/>
    </row>
    <row r="324">
      <c r="A324" s="32"/>
      <c r="W324" s="31"/>
    </row>
    <row r="325">
      <c r="A325" s="32"/>
      <c r="W325" s="31"/>
    </row>
    <row r="326">
      <c r="A326" s="32"/>
      <c r="W326" s="31"/>
    </row>
    <row r="327">
      <c r="A327" s="32"/>
      <c r="W327" s="31"/>
    </row>
    <row r="328">
      <c r="A328" s="32"/>
      <c r="W328" s="31"/>
    </row>
    <row r="329">
      <c r="A329" s="32"/>
      <c r="W329" s="31"/>
    </row>
    <row r="330">
      <c r="A330" s="32"/>
      <c r="W330" s="31"/>
    </row>
    <row r="331">
      <c r="A331" s="32"/>
      <c r="W331" s="31"/>
    </row>
    <row r="332">
      <c r="A332" s="32"/>
      <c r="W332" s="31"/>
    </row>
    <row r="333">
      <c r="A333" s="32"/>
      <c r="W333" s="31"/>
    </row>
    <row r="334">
      <c r="A334" s="32"/>
      <c r="W334" s="31"/>
    </row>
    <row r="335">
      <c r="A335" s="32"/>
      <c r="W335" s="31"/>
    </row>
    <row r="336">
      <c r="A336" s="32"/>
      <c r="W336" s="31"/>
    </row>
    <row r="337">
      <c r="A337" s="32"/>
      <c r="W337" s="31"/>
    </row>
    <row r="338">
      <c r="A338" s="32"/>
      <c r="W338" s="31"/>
    </row>
    <row r="339">
      <c r="A339" s="32"/>
      <c r="W339" s="31"/>
    </row>
    <row r="340">
      <c r="A340" s="32"/>
      <c r="W340" s="31"/>
    </row>
    <row r="341">
      <c r="A341" s="32"/>
      <c r="W341" s="31"/>
    </row>
    <row r="342">
      <c r="A342" s="32"/>
      <c r="W342" s="31"/>
    </row>
    <row r="343">
      <c r="A343" s="32"/>
      <c r="W343" s="31"/>
    </row>
    <row r="344">
      <c r="A344" s="32"/>
      <c r="W344" s="31"/>
    </row>
    <row r="345">
      <c r="A345" s="32"/>
      <c r="W345" s="31"/>
    </row>
    <row r="346">
      <c r="A346" s="32"/>
      <c r="W346" s="31"/>
    </row>
    <row r="347">
      <c r="A347" s="32"/>
      <c r="W347" s="31"/>
    </row>
    <row r="348">
      <c r="A348" s="32"/>
      <c r="W348" s="31"/>
    </row>
    <row r="349">
      <c r="A349" s="32"/>
      <c r="W349" s="31"/>
    </row>
    <row r="350">
      <c r="A350" s="32"/>
      <c r="W350" s="31"/>
    </row>
    <row r="351">
      <c r="A351" s="32"/>
      <c r="W351" s="31"/>
    </row>
    <row r="352">
      <c r="A352" s="32"/>
      <c r="W352" s="31"/>
    </row>
    <row r="353">
      <c r="A353" s="32"/>
      <c r="W353" s="31"/>
    </row>
    <row r="354">
      <c r="A354" s="32"/>
      <c r="W354" s="31"/>
    </row>
    <row r="355">
      <c r="A355" s="32"/>
      <c r="W355" s="31"/>
    </row>
    <row r="356">
      <c r="A356" s="32"/>
      <c r="W356" s="31"/>
    </row>
    <row r="357">
      <c r="A357" s="32"/>
      <c r="W357" s="31"/>
    </row>
    <row r="358">
      <c r="A358" s="32"/>
      <c r="W358" s="31"/>
    </row>
    <row r="359">
      <c r="A359" s="32"/>
      <c r="W359" s="31"/>
    </row>
    <row r="360">
      <c r="A360" s="32"/>
      <c r="W360" s="31"/>
    </row>
    <row r="361">
      <c r="A361" s="32"/>
      <c r="W361" s="31"/>
    </row>
    <row r="362">
      <c r="A362" s="32"/>
      <c r="W362" s="31"/>
    </row>
    <row r="363">
      <c r="A363" s="32"/>
      <c r="W363" s="31"/>
    </row>
    <row r="364">
      <c r="A364" s="32"/>
      <c r="W364" s="31"/>
    </row>
    <row r="365">
      <c r="A365" s="32"/>
      <c r="W365" s="31"/>
    </row>
    <row r="366">
      <c r="A366" s="32"/>
      <c r="W366" s="31"/>
    </row>
    <row r="367">
      <c r="A367" s="32"/>
      <c r="W367" s="31"/>
    </row>
    <row r="368">
      <c r="A368" s="32"/>
      <c r="W368" s="31"/>
    </row>
    <row r="369">
      <c r="A369" s="32"/>
      <c r="W369" s="31"/>
    </row>
    <row r="370">
      <c r="A370" s="32"/>
      <c r="W370" s="31"/>
    </row>
    <row r="371">
      <c r="A371" s="32"/>
      <c r="W371" s="31"/>
    </row>
    <row r="372">
      <c r="A372" s="32"/>
      <c r="W372" s="31"/>
    </row>
    <row r="373">
      <c r="A373" s="32"/>
      <c r="W373" s="31"/>
    </row>
    <row r="374">
      <c r="A374" s="32"/>
      <c r="W374" s="31"/>
    </row>
    <row r="375">
      <c r="A375" s="32"/>
      <c r="W375" s="31"/>
    </row>
    <row r="376">
      <c r="A376" s="32"/>
      <c r="W376" s="31"/>
    </row>
    <row r="377">
      <c r="A377" s="32"/>
      <c r="W377" s="31"/>
    </row>
    <row r="378">
      <c r="A378" s="32"/>
      <c r="W378" s="31"/>
    </row>
    <row r="379">
      <c r="A379" s="32"/>
      <c r="W379" s="31"/>
    </row>
    <row r="380">
      <c r="A380" s="32"/>
      <c r="W380" s="31"/>
    </row>
    <row r="381">
      <c r="A381" s="32"/>
      <c r="W381" s="31"/>
    </row>
    <row r="382">
      <c r="A382" s="32"/>
      <c r="W382" s="31"/>
    </row>
    <row r="383">
      <c r="A383" s="32"/>
      <c r="W383" s="31"/>
    </row>
    <row r="384">
      <c r="A384" s="32"/>
      <c r="W384" s="31"/>
    </row>
    <row r="385">
      <c r="A385" s="32"/>
      <c r="W385" s="31"/>
    </row>
    <row r="386">
      <c r="A386" s="32"/>
      <c r="W386" s="31"/>
    </row>
    <row r="387">
      <c r="A387" s="32"/>
      <c r="W387" s="31"/>
    </row>
    <row r="388">
      <c r="A388" s="32"/>
      <c r="W388" s="31"/>
    </row>
    <row r="389">
      <c r="A389" s="32"/>
      <c r="W389" s="31"/>
    </row>
    <row r="390">
      <c r="A390" s="32"/>
      <c r="W390" s="31"/>
    </row>
    <row r="391">
      <c r="A391" s="32"/>
      <c r="W391" s="31"/>
    </row>
    <row r="392">
      <c r="A392" s="32"/>
      <c r="W392" s="31"/>
    </row>
    <row r="393">
      <c r="A393" s="32"/>
      <c r="W393" s="31"/>
    </row>
    <row r="394">
      <c r="A394" s="32"/>
      <c r="W394" s="31"/>
    </row>
    <row r="395">
      <c r="A395" s="32"/>
      <c r="W395" s="31"/>
    </row>
    <row r="396">
      <c r="A396" s="32"/>
      <c r="W396" s="31"/>
    </row>
    <row r="397">
      <c r="A397" s="32"/>
      <c r="W397" s="31"/>
    </row>
    <row r="398">
      <c r="A398" s="32"/>
      <c r="W398" s="31"/>
    </row>
    <row r="399">
      <c r="A399" s="32"/>
      <c r="W399" s="31"/>
    </row>
    <row r="400">
      <c r="A400" s="32"/>
      <c r="W400" s="31"/>
    </row>
    <row r="401">
      <c r="A401" s="32"/>
      <c r="W401" s="31"/>
    </row>
    <row r="402">
      <c r="A402" s="32"/>
      <c r="W402" s="31"/>
    </row>
    <row r="403">
      <c r="A403" s="32"/>
      <c r="W403" s="31"/>
    </row>
    <row r="404">
      <c r="A404" s="32"/>
      <c r="W404" s="31"/>
    </row>
    <row r="405">
      <c r="A405" s="32"/>
      <c r="W405" s="31"/>
    </row>
    <row r="406">
      <c r="A406" s="32"/>
      <c r="W406" s="31"/>
    </row>
    <row r="407">
      <c r="A407" s="32"/>
      <c r="W407" s="31"/>
    </row>
    <row r="408">
      <c r="A408" s="32"/>
      <c r="W408" s="31"/>
    </row>
    <row r="409">
      <c r="A409" s="32"/>
      <c r="W409" s="31"/>
    </row>
    <row r="410">
      <c r="A410" s="32"/>
      <c r="W410" s="31"/>
    </row>
    <row r="411">
      <c r="A411" s="32"/>
      <c r="W411" s="31"/>
    </row>
    <row r="412">
      <c r="A412" s="32"/>
      <c r="W412" s="31"/>
    </row>
    <row r="413">
      <c r="A413" s="32"/>
      <c r="W413" s="31"/>
    </row>
    <row r="414">
      <c r="A414" s="32"/>
      <c r="W414" s="31"/>
    </row>
    <row r="415">
      <c r="A415" s="32"/>
      <c r="W415" s="31"/>
    </row>
    <row r="416">
      <c r="A416" s="32"/>
      <c r="W416" s="31"/>
    </row>
    <row r="417">
      <c r="A417" s="32"/>
      <c r="W417" s="31"/>
    </row>
    <row r="418">
      <c r="A418" s="32"/>
      <c r="W418" s="31"/>
    </row>
    <row r="419">
      <c r="A419" s="32"/>
      <c r="W419" s="31"/>
    </row>
    <row r="420">
      <c r="A420" s="32"/>
      <c r="W420" s="31"/>
    </row>
    <row r="421">
      <c r="A421" s="32"/>
      <c r="W421" s="31"/>
    </row>
    <row r="422">
      <c r="A422" s="32"/>
      <c r="W422" s="31"/>
    </row>
    <row r="423">
      <c r="A423" s="32"/>
      <c r="W423" s="31"/>
    </row>
    <row r="424">
      <c r="A424" s="32"/>
      <c r="W424" s="31"/>
    </row>
    <row r="425">
      <c r="A425" s="32"/>
      <c r="W425" s="31"/>
    </row>
    <row r="426">
      <c r="A426" s="32"/>
      <c r="W426" s="31"/>
    </row>
    <row r="427">
      <c r="A427" s="32"/>
      <c r="W427" s="31"/>
    </row>
    <row r="428">
      <c r="A428" s="32"/>
      <c r="W428" s="31"/>
    </row>
    <row r="429">
      <c r="A429" s="32"/>
      <c r="W429" s="31"/>
    </row>
    <row r="430">
      <c r="A430" s="32"/>
      <c r="W430" s="31"/>
    </row>
    <row r="431">
      <c r="A431" s="32"/>
      <c r="W431" s="31"/>
    </row>
    <row r="432">
      <c r="A432" s="32"/>
      <c r="W432" s="31"/>
    </row>
    <row r="433">
      <c r="A433" s="32"/>
      <c r="W433" s="31"/>
    </row>
    <row r="434">
      <c r="A434" s="32"/>
      <c r="W434" s="31"/>
    </row>
    <row r="435">
      <c r="A435" s="32"/>
      <c r="W435" s="31"/>
    </row>
    <row r="436">
      <c r="A436" s="32"/>
      <c r="W436" s="31"/>
    </row>
    <row r="437">
      <c r="A437" s="32"/>
      <c r="W437" s="31"/>
    </row>
    <row r="438">
      <c r="A438" s="32"/>
      <c r="W438" s="31"/>
    </row>
    <row r="439">
      <c r="A439" s="32"/>
      <c r="W439" s="31"/>
    </row>
    <row r="440">
      <c r="A440" s="32"/>
      <c r="W440" s="31"/>
    </row>
    <row r="441">
      <c r="A441" s="32"/>
      <c r="W441" s="31"/>
    </row>
    <row r="442">
      <c r="A442" s="32"/>
      <c r="W442" s="31"/>
    </row>
    <row r="443">
      <c r="A443" s="32"/>
      <c r="W443" s="31"/>
    </row>
    <row r="444">
      <c r="A444" s="32"/>
      <c r="W444" s="31"/>
    </row>
    <row r="445">
      <c r="A445" s="32"/>
      <c r="W445" s="31"/>
    </row>
    <row r="446">
      <c r="A446" s="32"/>
      <c r="W446" s="31"/>
    </row>
    <row r="447">
      <c r="A447" s="32"/>
      <c r="W447" s="31"/>
    </row>
    <row r="448">
      <c r="A448" s="32"/>
      <c r="W448" s="31"/>
    </row>
    <row r="449">
      <c r="A449" s="32"/>
      <c r="W449" s="31"/>
    </row>
    <row r="450">
      <c r="A450" s="32"/>
      <c r="W450" s="31"/>
    </row>
    <row r="451">
      <c r="A451" s="32"/>
      <c r="W451" s="31"/>
    </row>
    <row r="452">
      <c r="A452" s="32"/>
      <c r="W452" s="31"/>
    </row>
    <row r="453">
      <c r="A453" s="32"/>
      <c r="W453" s="31"/>
    </row>
    <row r="454">
      <c r="A454" s="32"/>
      <c r="W454" s="31"/>
    </row>
    <row r="455">
      <c r="A455" s="32"/>
      <c r="W455" s="31"/>
    </row>
    <row r="456">
      <c r="A456" s="32"/>
      <c r="W456" s="31"/>
    </row>
    <row r="457">
      <c r="A457" s="32"/>
      <c r="W457" s="31"/>
    </row>
    <row r="458">
      <c r="A458" s="32"/>
      <c r="W458" s="31"/>
    </row>
    <row r="459">
      <c r="A459" s="32"/>
      <c r="W459" s="31"/>
    </row>
    <row r="460">
      <c r="A460" s="32"/>
      <c r="W460" s="31"/>
    </row>
    <row r="461">
      <c r="A461" s="32"/>
      <c r="W461" s="31"/>
    </row>
    <row r="462">
      <c r="A462" s="32"/>
      <c r="W462" s="31"/>
    </row>
    <row r="463">
      <c r="A463" s="32"/>
      <c r="W463" s="31"/>
    </row>
    <row r="464">
      <c r="A464" s="32"/>
      <c r="W464" s="31"/>
    </row>
    <row r="465">
      <c r="A465" s="32"/>
      <c r="W465" s="31"/>
    </row>
    <row r="466">
      <c r="A466" s="32"/>
      <c r="W466" s="31"/>
    </row>
    <row r="467">
      <c r="A467" s="32"/>
      <c r="W467" s="31"/>
    </row>
    <row r="468">
      <c r="A468" s="32"/>
      <c r="W468" s="31"/>
    </row>
    <row r="469">
      <c r="A469" s="32"/>
      <c r="W469" s="31"/>
    </row>
    <row r="470">
      <c r="A470" s="32"/>
      <c r="W470" s="31"/>
    </row>
    <row r="471">
      <c r="A471" s="32"/>
      <c r="W471" s="31"/>
    </row>
    <row r="472">
      <c r="A472" s="32"/>
      <c r="W472" s="31"/>
    </row>
    <row r="473">
      <c r="A473" s="32"/>
      <c r="W473" s="31"/>
    </row>
    <row r="474">
      <c r="A474" s="32"/>
      <c r="W474" s="31"/>
    </row>
    <row r="475">
      <c r="A475" s="32"/>
      <c r="W475" s="31"/>
    </row>
    <row r="476">
      <c r="A476" s="32"/>
      <c r="W476" s="31"/>
    </row>
    <row r="477">
      <c r="A477" s="32"/>
      <c r="W477" s="31"/>
    </row>
    <row r="478">
      <c r="A478" s="32"/>
      <c r="W478" s="31"/>
    </row>
    <row r="479">
      <c r="A479" s="32"/>
      <c r="W479" s="31"/>
    </row>
    <row r="480">
      <c r="A480" s="32"/>
      <c r="W480" s="31"/>
    </row>
    <row r="481">
      <c r="A481" s="32"/>
      <c r="W481" s="31"/>
    </row>
    <row r="482">
      <c r="A482" s="32"/>
      <c r="W482" s="31"/>
    </row>
    <row r="483">
      <c r="A483" s="32"/>
      <c r="W483" s="31"/>
    </row>
    <row r="484">
      <c r="A484" s="32"/>
      <c r="W484" s="31"/>
    </row>
    <row r="485">
      <c r="A485" s="32"/>
      <c r="W485" s="31"/>
    </row>
    <row r="486">
      <c r="A486" s="32"/>
      <c r="W486" s="31"/>
    </row>
    <row r="487">
      <c r="A487" s="32"/>
      <c r="W487" s="31"/>
    </row>
    <row r="488">
      <c r="A488" s="32"/>
      <c r="W488" s="31"/>
    </row>
    <row r="489">
      <c r="A489" s="32"/>
      <c r="W489" s="31"/>
    </row>
    <row r="490">
      <c r="A490" s="32"/>
      <c r="W490" s="31"/>
    </row>
    <row r="491">
      <c r="A491" s="32"/>
      <c r="W491" s="31"/>
    </row>
    <row r="492">
      <c r="A492" s="32"/>
      <c r="W492" s="31"/>
    </row>
    <row r="493">
      <c r="A493" s="32"/>
      <c r="W493" s="31"/>
    </row>
    <row r="494">
      <c r="A494" s="32"/>
      <c r="W494" s="31"/>
    </row>
    <row r="495">
      <c r="A495" s="32"/>
      <c r="W495" s="31"/>
    </row>
    <row r="496">
      <c r="A496" s="32"/>
      <c r="W496" s="31"/>
    </row>
    <row r="497">
      <c r="A497" s="32"/>
      <c r="W497" s="31"/>
    </row>
    <row r="498">
      <c r="A498" s="32"/>
      <c r="W498" s="31"/>
    </row>
    <row r="499">
      <c r="A499" s="32"/>
      <c r="W499" s="31"/>
    </row>
    <row r="500">
      <c r="A500" s="32"/>
      <c r="W500" s="31"/>
    </row>
    <row r="501">
      <c r="A501" s="32"/>
      <c r="W501" s="31"/>
    </row>
    <row r="502">
      <c r="A502" s="32"/>
      <c r="W502" s="31"/>
    </row>
    <row r="503">
      <c r="A503" s="32"/>
      <c r="W503" s="31"/>
    </row>
    <row r="504">
      <c r="A504" s="32"/>
      <c r="W504" s="31"/>
    </row>
    <row r="505">
      <c r="A505" s="32"/>
      <c r="W505" s="31"/>
    </row>
    <row r="506">
      <c r="A506" s="32"/>
      <c r="W506" s="31"/>
    </row>
    <row r="507">
      <c r="A507" s="32"/>
      <c r="W507" s="31"/>
    </row>
    <row r="508">
      <c r="A508" s="32"/>
      <c r="W508" s="31"/>
    </row>
    <row r="509">
      <c r="A509" s="32"/>
      <c r="W509" s="31"/>
    </row>
    <row r="510">
      <c r="A510" s="32"/>
      <c r="W510" s="31"/>
    </row>
    <row r="511">
      <c r="A511" s="32"/>
      <c r="W511" s="31"/>
    </row>
    <row r="512">
      <c r="A512" s="32"/>
      <c r="W512" s="31"/>
    </row>
    <row r="513">
      <c r="A513" s="32"/>
      <c r="W513" s="31"/>
    </row>
    <row r="514">
      <c r="A514" s="32"/>
      <c r="W514" s="31"/>
    </row>
    <row r="515">
      <c r="A515" s="32"/>
      <c r="W515" s="31"/>
    </row>
    <row r="516">
      <c r="A516" s="32"/>
      <c r="W516" s="31"/>
    </row>
    <row r="517">
      <c r="A517" s="32"/>
      <c r="W517" s="31"/>
    </row>
    <row r="518">
      <c r="A518" s="32"/>
      <c r="W518" s="31"/>
    </row>
    <row r="519">
      <c r="A519" s="32"/>
      <c r="W519" s="31"/>
    </row>
    <row r="520">
      <c r="A520" s="32"/>
      <c r="W520" s="31"/>
    </row>
    <row r="521">
      <c r="A521" s="32"/>
      <c r="W521" s="31"/>
    </row>
    <row r="522">
      <c r="A522" s="32"/>
      <c r="W522" s="31"/>
    </row>
    <row r="523">
      <c r="A523" s="32"/>
      <c r="W523" s="31"/>
    </row>
    <row r="524">
      <c r="A524" s="32"/>
      <c r="W524" s="31"/>
    </row>
    <row r="525">
      <c r="A525" s="32"/>
      <c r="W525" s="31"/>
    </row>
    <row r="526">
      <c r="A526" s="32"/>
      <c r="W526" s="31"/>
    </row>
    <row r="527">
      <c r="A527" s="32"/>
      <c r="W527" s="31"/>
    </row>
    <row r="528">
      <c r="A528" s="32"/>
      <c r="W528" s="31"/>
    </row>
    <row r="529">
      <c r="A529" s="32"/>
      <c r="W529" s="31"/>
    </row>
    <row r="530">
      <c r="A530" s="32"/>
      <c r="W530" s="31"/>
    </row>
    <row r="531">
      <c r="A531" s="32"/>
      <c r="W531" s="31"/>
    </row>
    <row r="532">
      <c r="A532" s="32"/>
      <c r="W532" s="31"/>
    </row>
    <row r="533">
      <c r="A533" s="32"/>
      <c r="W533" s="31"/>
    </row>
    <row r="534">
      <c r="A534" s="32"/>
      <c r="W534" s="31"/>
    </row>
    <row r="535">
      <c r="A535" s="32"/>
      <c r="W535" s="31"/>
    </row>
    <row r="536">
      <c r="A536" s="32"/>
      <c r="W536" s="31"/>
    </row>
    <row r="537">
      <c r="A537" s="32"/>
      <c r="W537" s="31"/>
    </row>
    <row r="538">
      <c r="A538" s="32"/>
      <c r="W538" s="31"/>
    </row>
    <row r="539">
      <c r="A539" s="32"/>
      <c r="W539" s="31"/>
    </row>
    <row r="540">
      <c r="A540" s="32"/>
      <c r="W540" s="31"/>
    </row>
    <row r="541">
      <c r="A541" s="32"/>
      <c r="W541" s="31"/>
    </row>
    <row r="542">
      <c r="A542" s="32"/>
      <c r="W542" s="31"/>
    </row>
    <row r="543">
      <c r="A543" s="32"/>
      <c r="W543" s="31"/>
    </row>
    <row r="544">
      <c r="A544" s="32"/>
      <c r="W544" s="31"/>
    </row>
    <row r="545">
      <c r="A545" s="32"/>
      <c r="W545" s="31"/>
    </row>
    <row r="546">
      <c r="A546" s="32"/>
      <c r="W546" s="31"/>
    </row>
    <row r="547">
      <c r="A547" s="32"/>
      <c r="W547" s="31"/>
    </row>
    <row r="548">
      <c r="A548" s="32"/>
      <c r="W548" s="31"/>
    </row>
    <row r="549">
      <c r="A549" s="32"/>
      <c r="W549" s="31"/>
    </row>
    <row r="550">
      <c r="A550" s="32"/>
      <c r="W550" s="31"/>
    </row>
    <row r="551">
      <c r="A551" s="32"/>
      <c r="W551" s="31"/>
    </row>
    <row r="552">
      <c r="A552" s="32"/>
      <c r="W552" s="31"/>
    </row>
    <row r="553">
      <c r="A553" s="32"/>
      <c r="W553" s="31"/>
    </row>
    <row r="554">
      <c r="A554" s="32"/>
      <c r="W554" s="31"/>
    </row>
    <row r="555">
      <c r="A555" s="32"/>
      <c r="W555" s="31"/>
    </row>
    <row r="556">
      <c r="A556" s="32"/>
      <c r="W556" s="31"/>
    </row>
    <row r="557">
      <c r="A557" s="32"/>
      <c r="W557" s="31"/>
    </row>
    <row r="558">
      <c r="A558" s="32"/>
      <c r="W558" s="31"/>
    </row>
    <row r="559">
      <c r="A559" s="32"/>
      <c r="W559" s="31"/>
    </row>
    <row r="560">
      <c r="A560" s="32"/>
      <c r="W560" s="31"/>
    </row>
    <row r="561">
      <c r="A561" s="32"/>
      <c r="W561" s="31"/>
    </row>
    <row r="562">
      <c r="A562" s="32"/>
      <c r="W562" s="31"/>
    </row>
    <row r="563">
      <c r="A563" s="32"/>
      <c r="W563" s="31"/>
    </row>
    <row r="564">
      <c r="A564" s="32"/>
      <c r="W564" s="31"/>
    </row>
    <row r="565">
      <c r="A565" s="32"/>
      <c r="W565" s="31"/>
    </row>
    <row r="566">
      <c r="A566" s="32"/>
      <c r="W566" s="31"/>
    </row>
    <row r="567">
      <c r="A567" s="32"/>
      <c r="W567" s="31"/>
    </row>
    <row r="568">
      <c r="A568" s="32"/>
      <c r="W568" s="31"/>
    </row>
    <row r="569">
      <c r="A569" s="32"/>
      <c r="W569" s="31"/>
    </row>
    <row r="570">
      <c r="A570" s="32"/>
      <c r="W570" s="31"/>
    </row>
    <row r="571">
      <c r="A571" s="32"/>
      <c r="W571" s="31"/>
    </row>
    <row r="572">
      <c r="A572" s="32"/>
      <c r="W572" s="31"/>
    </row>
    <row r="573">
      <c r="A573" s="32"/>
      <c r="W573" s="31"/>
    </row>
    <row r="574">
      <c r="A574" s="32"/>
      <c r="W574" s="31"/>
    </row>
    <row r="575">
      <c r="A575" s="32"/>
      <c r="W575" s="31"/>
    </row>
    <row r="576">
      <c r="A576" s="32"/>
      <c r="W576" s="31"/>
    </row>
    <row r="577">
      <c r="A577" s="32"/>
      <c r="W577" s="31"/>
    </row>
    <row r="578">
      <c r="A578" s="32"/>
      <c r="W578" s="31"/>
    </row>
    <row r="579">
      <c r="A579" s="32"/>
      <c r="W579" s="31"/>
    </row>
    <row r="580">
      <c r="A580" s="32"/>
      <c r="W580" s="31"/>
    </row>
    <row r="581">
      <c r="A581" s="32"/>
      <c r="W581" s="31"/>
    </row>
    <row r="582">
      <c r="A582" s="32"/>
      <c r="W582" s="31"/>
    </row>
    <row r="583">
      <c r="A583" s="32"/>
      <c r="W583" s="31"/>
    </row>
    <row r="584">
      <c r="A584" s="32"/>
      <c r="W584" s="31"/>
    </row>
    <row r="585">
      <c r="A585" s="32"/>
      <c r="W585" s="31"/>
    </row>
    <row r="586">
      <c r="A586" s="32"/>
      <c r="W586" s="31"/>
    </row>
    <row r="587">
      <c r="A587" s="32"/>
      <c r="W587" s="31"/>
    </row>
    <row r="588">
      <c r="A588" s="32"/>
      <c r="W588" s="31"/>
    </row>
    <row r="589">
      <c r="A589" s="32"/>
      <c r="W589" s="31"/>
    </row>
    <row r="590">
      <c r="A590" s="32"/>
      <c r="W590" s="31"/>
    </row>
    <row r="591">
      <c r="A591" s="32"/>
      <c r="W591" s="31"/>
    </row>
    <row r="592">
      <c r="A592" s="32"/>
      <c r="W592" s="31"/>
    </row>
    <row r="593">
      <c r="A593" s="32"/>
      <c r="W593" s="31"/>
    </row>
    <row r="594">
      <c r="A594" s="32"/>
      <c r="W594" s="31"/>
    </row>
    <row r="595">
      <c r="A595" s="32"/>
      <c r="W595" s="31"/>
    </row>
    <row r="596">
      <c r="A596" s="32"/>
      <c r="W596" s="31"/>
    </row>
    <row r="597">
      <c r="A597" s="32"/>
      <c r="W597" s="31"/>
    </row>
    <row r="598">
      <c r="A598" s="32"/>
      <c r="W598" s="31"/>
    </row>
    <row r="599">
      <c r="A599" s="32"/>
      <c r="W599" s="31"/>
    </row>
    <row r="600">
      <c r="A600" s="32"/>
      <c r="W600" s="31"/>
    </row>
    <row r="601">
      <c r="A601" s="32"/>
      <c r="W601" s="31"/>
    </row>
    <row r="602">
      <c r="A602" s="32"/>
      <c r="W602" s="31"/>
    </row>
    <row r="603">
      <c r="A603" s="32"/>
      <c r="W603" s="31"/>
    </row>
    <row r="604">
      <c r="A604" s="32"/>
      <c r="W604" s="31"/>
    </row>
    <row r="605">
      <c r="A605" s="32"/>
      <c r="W605" s="31"/>
    </row>
    <row r="606">
      <c r="A606" s="32"/>
      <c r="W606" s="31"/>
    </row>
    <row r="607">
      <c r="A607" s="32"/>
      <c r="W607" s="31"/>
    </row>
    <row r="608">
      <c r="A608" s="32"/>
      <c r="W608" s="31"/>
    </row>
    <row r="609">
      <c r="A609" s="32"/>
      <c r="W609" s="31"/>
    </row>
    <row r="610">
      <c r="A610" s="32"/>
      <c r="W610" s="31"/>
    </row>
    <row r="611">
      <c r="A611" s="32"/>
      <c r="W611" s="31"/>
    </row>
    <row r="612">
      <c r="A612" s="32"/>
      <c r="W612" s="31"/>
    </row>
    <row r="613">
      <c r="A613" s="32"/>
      <c r="W613" s="31"/>
    </row>
    <row r="614">
      <c r="A614" s="32"/>
      <c r="W614" s="31"/>
    </row>
    <row r="615">
      <c r="A615" s="32"/>
      <c r="W615" s="31"/>
    </row>
    <row r="616">
      <c r="A616" s="32"/>
      <c r="W616" s="31"/>
    </row>
    <row r="617">
      <c r="A617" s="32"/>
      <c r="W617" s="31"/>
    </row>
    <row r="618">
      <c r="A618" s="32"/>
      <c r="W618" s="31"/>
    </row>
    <row r="619">
      <c r="A619" s="32"/>
      <c r="W619" s="31"/>
    </row>
    <row r="620">
      <c r="A620" s="32"/>
      <c r="W620" s="31"/>
    </row>
    <row r="621">
      <c r="A621" s="32"/>
      <c r="W621" s="31"/>
    </row>
    <row r="622">
      <c r="A622" s="32"/>
      <c r="W622" s="31"/>
    </row>
    <row r="623">
      <c r="A623" s="32"/>
      <c r="W623" s="31"/>
    </row>
    <row r="624">
      <c r="A624" s="32"/>
      <c r="W624" s="31"/>
    </row>
    <row r="625">
      <c r="A625" s="32"/>
      <c r="W625" s="31"/>
    </row>
    <row r="626">
      <c r="A626" s="32"/>
      <c r="W626" s="31"/>
    </row>
    <row r="627">
      <c r="A627" s="32"/>
      <c r="W627" s="31"/>
    </row>
    <row r="628">
      <c r="A628" s="32"/>
      <c r="W628" s="31"/>
    </row>
    <row r="629">
      <c r="A629" s="32"/>
      <c r="W629" s="31"/>
    </row>
    <row r="630">
      <c r="A630" s="32"/>
      <c r="W630" s="31"/>
    </row>
    <row r="631">
      <c r="A631" s="32"/>
      <c r="W631" s="31"/>
    </row>
    <row r="632">
      <c r="A632" s="32"/>
      <c r="W632" s="31"/>
    </row>
    <row r="633">
      <c r="A633" s="32"/>
      <c r="W633" s="31"/>
    </row>
    <row r="634">
      <c r="A634" s="32"/>
      <c r="W634" s="31"/>
    </row>
    <row r="635">
      <c r="A635" s="32"/>
      <c r="W635" s="31"/>
    </row>
    <row r="636">
      <c r="A636" s="32"/>
      <c r="W636" s="31"/>
    </row>
    <row r="637">
      <c r="A637" s="32"/>
      <c r="W637" s="31"/>
    </row>
    <row r="638">
      <c r="A638" s="32"/>
      <c r="W638" s="31"/>
    </row>
    <row r="639">
      <c r="A639" s="32"/>
      <c r="W639" s="31"/>
    </row>
    <row r="640">
      <c r="A640" s="32"/>
      <c r="W640" s="31"/>
    </row>
    <row r="641">
      <c r="A641" s="32"/>
      <c r="W641" s="31"/>
    </row>
    <row r="642">
      <c r="A642" s="32"/>
      <c r="W642" s="31"/>
    </row>
    <row r="643">
      <c r="A643" s="32"/>
      <c r="W643" s="31"/>
    </row>
    <row r="644">
      <c r="A644" s="32"/>
      <c r="W644" s="31"/>
    </row>
    <row r="645">
      <c r="A645" s="32"/>
      <c r="W645" s="31"/>
    </row>
    <row r="646">
      <c r="A646" s="32"/>
      <c r="W646" s="31"/>
    </row>
    <row r="647">
      <c r="A647" s="32"/>
      <c r="W647" s="31"/>
    </row>
    <row r="648">
      <c r="A648" s="32"/>
      <c r="W648" s="31"/>
    </row>
    <row r="649">
      <c r="A649" s="32"/>
      <c r="W649" s="31"/>
    </row>
    <row r="650">
      <c r="A650" s="32"/>
      <c r="W650" s="31"/>
    </row>
    <row r="651">
      <c r="A651" s="32"/>
      <c r="W651" s="31"/>
    </row>
    <row r="652">
      <c r="A652" s="32"/>
      <c r="W652" s="31"/>
    </row>
    <row r="653">
      <c r="A653" s="32"/>
      <c r="W653" s="31"/>
    </row>
    <row r="654">
      <c r="A654" s="32"/>
      <c r="W654" s="31"/>
    </row>
    <row r="655">
      <c r="A655" s="32"/>
      <c r="W655" s="31"/>
    </row>
    <row r="656">
      <c r="A656" s="32"/>
      <c r="W656" s="31"/>
    </row>
    <row r="657">
      <c r="A657" s="32"/>
      <c r="W657" s="31"/>
    </row>
    <row r="658">
      <c r="A658" s="32"/>
      <c r="W658" s="31"/>
    </row>
    <row r="659">
      <c r="A659" s="32"/>
      <c r="W659" s="31"/>
    </row>
    <row r="660">
      <c r="A660" s="32"/>
      <c r="W660" s="31"/>
    </row>
    <row r="661">
      <c r="A661" s="32"/>
      <c r="W661" s="31"/>
    </row>
    <row r="662">
      <c r="A662" s="32"/>
      <c r="W662" s="31"/>
    </row>
    <row r="663">
      <c r="A663" s="32"/>
      <c r="W663" s="31"/>
    </row>
    <row r="664">
      <c r="A664" s="32"/>
      <c r="W664" s="31"/>
    </row>
    <row r="665">
      <c r="A665" s="32"/>
      <c r="W665" s="31"/>
    </row>
    <row r="666">
      <c r="A666" s="32"/>
      <c r="W666" s="31"/>
    </row>
    <row r="667">
      <c r="A667" s="32"/>
      <c r="W667" s="31"/>
    </row>
    <row r="668">
      <c r="A668" s="32"/>
      <c r="W668" s="31"/>
    </row>
    <row r="669">
      <c r="A669" s="32"/>
      <c r="W669" s="31"/>
    </row>
    <row r="670">
      <c r="A670" s="32"/>
      <c r="W670" s="31"/>
    </row>
    <row r="671">
      <c r="A671" s="32"/>
      <c r="W671" s="31"/>
    </row>
    <row r="672">
      <c r="A672" s="32"/>
      <c r="W672" s="31"/>
    </row>
    <row r="673">
      <c r="A673" s="32"/>
      <c r="W673" s="31"/>
    </row>
    <row r="674">
      <c r="A674" s="32"/>
      <c r="W674" s="31"/>
    </row>
    <row r="675">
      <c r="A675" s="32"/>
      <c r="W675" s="31"/>
    </row>
    <row r="676">
      <c r="A676" s="32"/>
      <c r="W676" s="31"/>
    </row>
    <row r="677">
      <c r="A677" s="32"/>
      <c r="W677" s="31"/>
    </row>
    <row r="678">
      <c r="A678" s="32"/>
      <c r="W678" s="31"/>
    </row>
    <row r="679">
      <c r="A679" s="32"/>
      <c r="W679" s="31"/>
    </row>
    <row r="680">
      <c r="A680" s="32"/>
      <c r="W680" s="31"/>
    </row>
    <row r="681">
      <c r="A681" s="32"/>
      <c r="W681" s="31"/>
    </row>
    <row r="682">
      <c r="A682" s="32"/>
      <c r="W682" s="31"/>
    </row>
    <row r="683">
      <c r="A683" s="32"/>
      <c r="W683" s="31"/>
    </row>
    <row r="684">
      <c r="A684" s="32"/>
      <c r="W684" s="31"/>
    </row>
    <row r="685">
      <c r="A685" s="32"/>
      <c r="W685" s="31"/>
    </row>
    <row r="686">
      <c r="A686" s="32"/>
      <c r="W686" s="31"/>
    </row>
    <row r="687">
      <c r="A687" s="32"/>
      <c r="W687" s="31"/>
    </row>
    <row r="688">
      <c r="A688" s="32"/>
      <c r="W688" s="31"/>
    </row>
    <row r="689">
      <c r="A689" s="32"/>
      <c r="W689" s="31"/>
    </row>
    <row r="690">
      <c r="A690" s="32"/>
      <c r="W690" s="31"/>
    </row>
    <row r="691">
      <c r="A691" s="32"/>
      <c r="W691" s="31"/>
    </row>
    <row r="692">
      <c r="A692" s="32"/>
      <c r="W692" s="31"/>
    </row>
    <row r="693">
      <c r="A693" s="32"/>
      <c r="W693" s="31"/>
    </row>
    <row r="694">
      <c r="A694" s="32"/>
      <c r="W694" s="31"/>
    </row>
    <row r="695">
      <c r="A695" s="32"/>
      <c r="W695" s="31"/>
    </row>
    <row r="696">
      <c r="A696" s="32"/>
      <c r="W696" s="31"/>
    </row>
    <row r="697">
      <c r="A697" s="32"/>
      <c r="W697" s="31"/>
    </row>
    <row r="698">
      <c r="A698" s="32"/>
      <c r="W698" s="31"/>
    </row>
    <row r="699">
      <c r="A699" s="32"/>
      <c r="W699" s="31"/>
    </row>
    <row r="700">
      <c r="A700" s="32"/>
      <c r="W700" s="31"/>
    </row>
    <row r="701">
      <c r="A701" s="32"/>
      <c r="W701" s="31"/>
    </row>
    <row r="702">
      <c r="A702" s="32"/>
      <c r="W702" s="31"/>
    </row>
    <row r="703">
      <c r="A703" s="32"/>
      <c r="W703" s="31"/>
    </row>
    <row r="704">
      <c r="A704" s="32"/>
      <c r="W704" s="31"/>
    </row>
    <row r="705">
      <c r="A705" s="32"/>
      <c r="W705" s="31"/>
    </row>
    <row r="706">
      <c r="A706" s="32"/>
      <c r="W706" s="31"/>
    </row>
    <row r="707">
      <c r="A707" s="32"/>
      <c r="W707" s="31"/>
    </row>
    <row r="708">
      <c r="A708" s="32"/>
      <c r="W708" s="31"/>
    </row>
    <row r="709">
      <c r="A709" s="32"/>
      <c r="W709" s="31"/>
    </row>
    <row r="710">
      <c r="A710" s="32"/>
      <c r="W710" s="31"/>
    </row>
    <row r="711">
      <c r="A711" s="32"/>
      <c r="W711" s="31"/>
    </row>
    <row r="712">
      <c r="A712" s="32"/>
      <c r="W712" s="31"/>
    </row>
    <row r="713">
      <c r="A713" s="32"/>
      <c r="W713" s="31"/>
    </row>
    <row r="714">
      <c r="A714" s="32"/>
      <c r="W714" s="31"/>
    </row>
    <row r="715">
      <c r="A715" s="32"/>
      <c r="W715" s="31"/>
    </row>
    <row r="716">
      <c r="A716" s="32"/>
      <c r="W716" s="31"/>
    </row>
    <row r="717">
      <c r="A717" s="32"/>
      <c r="W717" s="31"/>
    </row>
    <row r="718">
      <c r="A718" s="32"/>
      <c r="W718" s="31"/>
    </row>
    <row r="719">
      <c r="A719" s="32"/>
      <c r="W719" s="31"/>
    </row>
    <row r="720">
      <c r="A720" s="32"/>
      <c r="W720" s="31"/>
    </row>
    <row r="721">
      <c r="A721" s="32"/>
      <c r="W721" s="31"/>
    </row>
    <row r="722">
      <c r="A722" s="32"/>
      <c r="W722" s="31"/>
    </row>
    <row r="723">
      <c r="A723" s="32"/>
      <c r="W723" s="31"/>
    </row>
    <row r="724">
      <c r="A724" s="32"/>
      <c r="W724" s="31"/>
    </row>
    <row r="725">
      <c r="A725" s="32"/>
      <c r="W725" s="31"/>
    </row>
    <row r="726">
      <c r="A726" s="32"/>
      <c r="W726" s="31"/>
    </row>
    <row r="727">
      <c r="A727" s="32"/>
      <c r="W727" s="31"/>
    </row>
    <row r="728">
      <c r="A728" s="32"/>
      <c r="W728" s="31"/>
    </row>
    <row r="729">
      <c r="A729" s="32"/>
      <c r="W729" s="31"/>
    </row>
    <row r="730">
      <c r="A730" s="32"/>
      <c r="W730" s="31"/>
    </row>
    <row r="731">
      <c r="A731" s="32"/>
      <c r="W731" s="31"/>
    </row>
    <row r="732">
      <c r="A732" s="32"/>
      <c r="W732" s="31"/>
    </row>
    <row r="733">
      <c r="A733" s="32"/>
      <c r="W733" s="31"/>
    </row>
    <row r="734">
      <c r="A734" s="32"/>
      <c r="W734" s="31"/>
    </row>
    <row r="735">
      <c r="A735" s="32"/>
      <c r="W735" s="31"/>
    </row>
    <row r="736">
      <c r="A736" s="32"/>
      <c r="W736" s="31"/>
    </row>
    <row r="737">
      <c r="A737" s="32"/>
      <c r="W737" s="31"/>
    </row>
    <row r="738">
      <c r="A738" s="32"/>
      <c r="W738" s="31"/>
    </row>
    <row r="739">
      <c r="A739" s="32"/>
      <c r="W739" s="31"/>
    </row>
    <row r="740">
      <c r="A740" s="32"/>
      <c r="W740" s="31"/>
    </row>
    <row r="741">
      <c r="A741" s="32"/>
      <c r="W741" s="31"/>
    </row>
    <row r="742">
      <c r="A742" s="32"/>
      <c r="W742" s="31"/>
    </row>
    <row r="743">
      <c r="A743" s="32"/>
      <c r="W743" s="31"/>
    </row>
    <row r="744">
      <c r="A744" s="32"/>
      <c r="W744" s="31"/>
    </row>
    <row r="745">
      <c r="A745" s="32"/>
      <c r="W745" s="31"/>
    </row>
    <row r="746">
      <c r="A746" s="32"/>
      <c r="W746" s="31"/>
    </row>
    <row r="747">
      <c r="A747" s="32"/>
      <c r="W747" s="31"/>
    </row>
    <row r="748">
      <c r="A748" s="32"/>
      <c r="W748" s="31"/>
    </row>
    <row r="749">
      <c r="A749" s="32"/>
      <c r="W749" s="31"/>
    </row>
    <row r="750">
      <c r="A750" s="32"/>
      <c r="W750" s="31"/>
    </row>
    <row r="751">
      <c r="A751" s="32"/>
      <c r="W751" s="31"/>
    </row>
    <row r="752">
      <c r="A752" s="32"/>
      <c r="W752" s="31"/>
    </row>
    <row r="753">
      <c r="A753" s="32"/>
      <c r="W753" s="31"/>
    </row>
    <row r="754">
      <c r="A754" s="32"/>
      <c r="W754" s="31"/>
    </row>
    <row r="755">
      <c r="A755" s="32"/>
      <c r="W755" s="31"/>
    </row>
    <row r="756">
      <c r="A756" s="32"/>
      <c r="W756" s="31"/>
    </row>
    <row r="757">
      <c r="A757" s="32"/>
      <c r="W757" s="31"/>
    </row>
    <row r="758">
      <c r="A758" s="32"/>
      <c r="W758" s="31"/>
    </row>
    <row r="759">
      <c r="A759" s="32"/>
      <c r="W759" s="31"/>
    </row>
    <row r="760">
      <c r="A760" s="32"/>
      <c r="W760" s="31"/>
    </row>
    <row r="761">
      <c r="A761" s="32"/>
      <c r="W761" s="31"/>
    </row>
    <row r="762">
      <c r="A762" s="32"/>
      <c r="W762" s="31"/>
    </row>
    <row r="763">
      <c r="A763" s="32"/>
      <c r="W763" s="31"/>
    </row>
    <row r="764">
      <c r="A764" s="32"/>
      <c r="W764" s="31"/>
    </row>
    <row r="765">
      <c r="A765" s="32"/>
      <c r="W765" s="31"/>
    </row>
    <row r="766">
      <c r="A766" s="32"/>
      <c r="W766" s="31"/>
    </row>
    <row r="767">
      <c r="A767" s="32"/>
      <c r="W767" s="31"/>
    </row>
    <row r="768">
      <c r="A768" s="32"/>
      <c r="W768" s="31"/>
    </row>
    <row r="769">
      <c r="A769" s="32"/>
      <c r="W769" s="31"/>
    </row>
    <row r="770">
      <c r="A770" s="32"/>
      <c r="W770" s="31"/>
    </row>
    <row r="771">
      <c r="A771" s="32"/>
      <c r="W771" s="31"/>
    </row>
    <row r="772">
      <c r="A772" s="32"/>
      <c r="W772" s="31"/>
    </row>
    <row r="773">
      <c r="A773" s="32"/>
      <c r="W773" s="31"/>
    </row>
    <row r="774">
      <c r="A774" s="32"/>
      <c r="W774" s="31"/>
    </row>
    <row r="775">
      <c r="A775" s="32"/>
      <c r="W775" s="31"/>
    </row>
    <row r="776">
      <c r="A776" s="32"/>
      <c r="W776" s="31"/>
    </row>
    <row r="777">
      <c r="A777" s="32"/>
      <c r="W777" s="31"/>
    </row>
    <row r="778">
      <c r="A778" s="32"/>
      <c r="W778" s="31"/>
    </row>
    <row r="779">
      <c r="A779" s="32"/>
      <c r="W779" s="31"/>
    </row>
    <row r="780">
      <c r="A780" s="32"/>
      <c r="W780" s="31"/>
    </row>
    <row r="781">
      <c r="A781" s="32"/>
      <c r="W781" s="31"/>
    </row>
    <row r="782">
      <c r="A782" s="32"/>
      <c r="W782" s="31"/>
    </row>
    <row r="783">
      <c r="A783" s="32"/>
      <c r="W783" s="31"/>
    </row>
    <row r="784">
      <c r="A784" s="32"/>
      <c r="W784" s="31"/>
    </row>
    <row r="785">
      <c r="A785" s="32"/>
      <c r="W785" s="31"/>
    </row>
    <row r="786">
      <c r="A786" s="32"/>
      <c r="W786" s="31"/>
    </row>
    <row r="787">
      <c r="A787" s="32"/>
      <c r="W787" s="31"/>
    </row>
    <row r="788">
      <c r="A788" s="32"/>
      <c r="W788" s="31"/>
    </row>
    <row r="789">
      <c r="A789" s="32"/>
      <c r="W789" s="31"/>
    </row>
    <row r="790">
      <c r="A790" s="32"/>
      <c r="W790" s="31"/>
    </row>
    <row r="791">
      <c r="A791" s="32"/>
      <c r="W791" s="31"/>
    </row>
    <row r="792">
      <c r="A792" s="32"/>
      <c r="W792" s="31"/>
    </row>
    <row r="793">
      <c r="A793" s="32"/>
      <c r="W793" s="31"/>
    </row>
    <row r="794">
      <c r="A794" s="32"/>
      <c r="W794" s="31"/>
    </row>
    <row r="795">
      <c r="A795" s="32"/>
      <c r="W795" s="31"/>
    </row>
    <row r="796">
      <c r="A796" s="32"/>
      <c r="W796" s="31"/>
    </row>
    <row r="797">
      <c r="A797" s="32"/>
      <c r="W797" s="31"/>
    </row>
    <row r="798">
      <c r="A798" s="32"/>
      <c r="W798" s="31"/>
    </row>
    <row r="799">
      <c r="A799" s="32"/>
      <c r="W799" s="31"/>
    </row>
    <row r="800">
      <c r="A800" s="32"/>
      <c r="W800" s="31"/>
    </row>
    <row r="801">
      <c r="A801" s="32"/>
      <c r="W801" s="31"/>
    </row>
    <row r="802">
      <c r="A802" s="32"/>
      <c r="W802" s="31"/>
    </row>
    <row r="803">
      <c r="A803" s="32"/>
      <c r="W803" s="31"/>
    </row>
    <row r="804">
      <c r="A804" s="32"/>
      <c r="W804" s="31"/>
    </row>
    <row r="805">
      <c r="A805" s="32"/>
      <c r="W805" s="31"/>
    </row>
    <row r="806">
      <c r="A806" s="32"/>
      <c r="W806" s="31"/>
    </row>
    <row r="807">
      <c r="A807" s="32"/>
      <c r="W807" s="31"/>
    </row>
    <row r="808">
      <c r="A808" s="32"/>
      <c r="W808" s="31"/>
    </row>
    <row r="809">
      <c r="A809" s="32"/>
      <c r="W809" s="31"/>
    </row>
    <row r="810">
      <c r="A810" s="32"/>
      <c r="W810" s="31"/>
    </row>
    <row r="811">
      <c r="A811" s="32"/>
      <c r="W811" s="31"/>
    </row>
    <row r="812">
      <c r="A812" s="32"/>
      <c r="W812" s="31"/>
    </row>
    <row r="813">
      <c r="A813" s="32"/>
      <c r="W813" s="31"/>
    </row>
    <row r="814">
      <c r="A814" s="32"/>
      <c r="W814" s="31"/>
    </row>
    <row r="815">
      <c r="A815" s="32"/>
      <c r="W815" s="31"/>
    </row>
    <row r="816">
      <c r="A816" s="32"/>
      <c r="W816" s="31"/>
    </row>
    <row r="817">
      <c r="A817" s="32"/>
      <c r="W817" s="31"/>
    </row>
    <row r="818">
      <c r="A818" s="32"/>
      <c r="W818" s="31"/>
    </row>
    <row r="819">
      <c r="A819" s="32"/>
      <c r="W819" s="31"/>
    </row>
    <row r="820">
      <c r="A820" s="32"/>
      <c r="W820" s="31"/>
    </row>
    <row r="821">
      <c r="A821" s="32"/>
      <c r="W821" s="31"/>
    </row>
    <row r="822">
      <c r="A822" s="32"/>
      <c r="W822" s="31"/>
    </row>
    <row r="823">
      <c r="A823" s="32"/>
      <c r="W823" s="31"/>
    </row>
    <row r="824">
      <c r="A824" s="32"/>
      <c r="W824" s="31"/>
    </row>
    <row r="825">
      <c r="A825" s="32"/>
      <c r="W825" s="31"/>
    </row>
    <row r="826">
      <c r="A826" s="32"/>
      <c r="W826" s="31"/>
    </row>
    <row r="827">
      <c r="A827" s="32"/>
      <c r="W827" s="31"/>
    </row>
    <row r="828">
      <c r="A828" s="32"/>
      <c r="W828" s="31"/>
    </row>
    <row r="829">
      <c r="A829" s="32"/>
      <c r="W829" s="31"/>
    </row>
    <row r="830">
      <c r="A830" s="32"/>
      <c r="W830" s="31"/>
    </row>
    <row r="831">
      <c r="A831" s="32"/>
      <c r="W831" s="31"/>
    </row>
    <row r="832">
      <c r="A832" s="32"/>
      <c r="W832" s="31"/>
    </row>
    <row r="833">
      <c r="A833" s="32"/>
      <c r="W833" s="31"/>
    </row>
    <row r="834">
      <c r="A834" s="32"/>
      <c r="W834" s="31"/>
    </row>
    <row r="835">
      <c r="A835" s="32"/>
      <c r="W835" s="31"/>
    </row>
    <row r="836">
      <c r="A836" s="32"/>
      <c r="W836" s="31"/>
    </row>
    <row r="837">
      <c r="A837" s="32"/>
      <c r="W837" s="31"/>
    </row>
    <row r="838">
      <c r="A838" s="32"/>
      <c r="W838" s="31"/>
    </row>
    <row r="839">
      <c r="A839" s="32"/>
      <c r="W839" s="31"/>
    </row>
    <row r="840">
      <c r="A840" s="32"/>
      <c r="W840" s="31"/>
    </row>
    <row r="841">
      <c r="A841" s="32"/>
      <c r="W841" s="31"/>
    </row>
    <row r="842">
      <c r="A842" s="32"/>
      <c r="W842" s="31"/>
    </row>
    <row r="843">
      <c r="A843" s="32"/>
      <c r="W843" s="31"/>
    </row>
    <row r="844">
      <c r="A844" s="32"/>
      <c r="W844" s="31"/>
    </row>
    <row r="845">
      <c r="A845" s="32"/>
      <c r="W845" s="31"/>
    </row>
    <row r="846">
      <c r="A846" s="32"/>
      <c r="W846" s="31"/>
    </row>
    <row r="847">
      <c r="A847" s="32"/>
      <c r="W847" s="31"/>
    </row>
    <row r="848">
      <c r="A848" s="32"/>
      <c r="W848" s="31"/>
    </row>
    <row r="849">
      <c r="A849" s="32"/>
      <c r="W849" s="31"/>
    </row>
    <row r="850">
      <c r="A850" s="32"/>
      <c r="W850" s="31"/>
    </row>
    <row r="851">
      <c r="A851" s="32"/>
      <c r="W851" s="31"/>
    </row>
    <row r="852">
      <c r="A852" s="32"/>
      <c r="W852" s="31"/>
    </row>
    <row r="853">
      <c r="A853" s="32"/>
      <c r="W853" s="31"/>
    </row>
    <row r="854">
      <c r="A854" s="32"/>
      <c r="W854" s="31"/>
    </row>
    <row r="855">
      <c r="A855" s="32"/>
      <c r="W855" s="31"/>
    </row>
    <row r="856">
      <c r="A856" s="32"/>
      <c r="W856" s="31"/>
    </row>
    <row r="857">
      <c r="A857" s="32"/>
      <c r="W857" s="31"/>
    </row>
    <row r="858">
      <c r="A858" s="32"/>
      <c r="W858" s="31"/>
    </row>
    <row r="859">
      <c r="A859" s="32"/>
      <c r="W859" s="31"/>
    </row>
    <row r="860">
      <c r="A860" s="32"/>
      <c r="W860" s="31"/>
    </row>
    <row r="861">
      <c r="A861" s="32"/>
      <c r="W861" s="31"/>
    </row>
    <row r="862">
      <c r="A862" s="32"/>
      <c r="W862" s="31"/>
    </row>
    <row r="863">
      <c r="A863" s="32"/>
      <c r="W863" s="31"/>
    </row>
    <row r="864">
      <c r="A864" s="32"/>
      <c r="W864" s="31"/>
    </row>
    <row r="865">
      <c r="A865" s="32"/>
      <c r="W865" s="31"/>
    </row>
    <row r="866">
      <c r="A866" s="32"/>
      <c r="W866" s="31"/>
    </row>
    <row r="867">
      <c r="A867" s="32"/>
      <c r="W867" s="31"/>
    </row>
    <row r="868">
      <c r="A868" s="32"/>
      <c r="W868" s="31"/>
    </row>
    <row r="869">
      <c r="A869" s="32"/>
      <c r="W869" s="31"/>
    </row>
    <row r="870">
      <c r="A870" s="32"/>
      <c r="W870" s="31"/>
    </row>
    <row r="871">
      <c r="A871" s="32"/>
      <c r="W871" s="31"/>
    </row>
    <row r="872">
      <c r="A872" s="32"/>
      <c r="W872" s="31"/>
    </row>
    <row r="873">
      <c r="A873" s="32"/>
      <c r="W873" s="31"/>
    </row>
    <row r="874">
      <c r="A874" s="32"/>
      <c r="W874" s="31"/>
    </row>
    <row r="875">
      <c r="A875" s="32"/>
      <c r="W875" s="31"/>
    </row>
    <row r="876">
      <c r="A876" s="32"/>
      <c r="W876" s="31"/>
    </row>
    <row r="877">
      <c r="A877" s="32"/>
      <c r="W877" s="31"/>
    </row>
    <row r="878">
      <c r="A878" s="32"/>
      <c r="W878" s="31"/>
    </row>
    <row r="879">
      <c r="A879" s="32"/>
      <c r="W879" s="31"/>
    </row>
    <row r="880">
      <c r="A880" s="32"/>
      <c r="W880" s="31"/>
    </row>
    <row r="881">
      <c r="A881" s="32"/>
      <c r="W881" s="31"/>
    </row>
    <row r="882">
      <c r="A882" s="32"/>
      <c r="W882" s="31"/>
    </row>
    <row r="883">
      <c r="A883" s="32"/>
      <c r="W883" s="31"/>
    </row>
    <row r="884">
      <c r="A884" s="32"/>
      <c r="W884" s="31"/>
    </row>
    <row r="885">
      <c r="A885" s="32"/>
      <c r="W885" s="31"/>
    </row>
    <row r="886">
      <c r="A886" s="32"/>
      <c r="W886" s="31"/>
    </row>
    <row r="887">
      <c r="A887" s="32"/>
      <c r="W887" s="31"/>
    </row>
    <row r="888">
      <c r="A888" s="32"/>
      <c r="W888" s="31"/>
    </row>
    <row r="889">
      <c r="A889" s="32"/>
      <c r="W889" s="31"/>
    </row>
    <row r="890">
      <c r="A890" s="32"/>
      <c r="W890" s="31"/>
    </row>
    <row r="891">
      <c r="A891" s="32"/>
      <c r="W891" s="31"/>
    </row>
    <row r="892">
      <c r="A892" s="32"/>
      <c r="W892" s="31"/>
    </row>
    <row r="893">
      <c r="A893" s="32"/>
      <c r="W893" s="31"/>
    </row>
    <row r="894">
      <c r="A894" s="32"/>
      <c r="W894" s="31"/>
    </row>
    <row r="895">
      <c r="A895" s="32"/>
      <c r="W895" s="31"/>
    </row>
    <row r="896">
      <c r="A896" s="32"/>
      <c r="W896" s="31"/>
    </row>
    <row r="897">
      <c r="A897" s="32"/>
      <c r="W897" s="31"/>
    </row>
    <row r="898">
      <c r="A898" s="32"/>
      <c r="W898" s="31"/>
    </row>
    <row r="899">
      <c r="A899" s="32"/>
      <c r="W899" s="31"/>
    </row>
    <row r="900">
      <c r="A900" s="32"/>
      <c r="W900" s="31"/>
    </row>
    <row r="901">
      <c r="A901" s="32"/>
      <c r="W901" s="31"/>
    </row>
    <row r="902">
      <c r="A902" s="32"/>
      <c r="W902" s="31"/>
    </row>
    <row r="903">
      <c r="A903" s="32"/>
      <c r="W903" s="31"/>
    </row>
    <row r="904">
      <c r="A904" s="32"/>
      <c r="W904" s="31"/>
    </row>
    <row r="905">
      <c r="A905" s="32"/>
      <c r="W905" s="31"/>
    </row>
    <row r="906">
      <c r="A906" s="32"/>
      <c r="W906" s="31"/>
    </row>
    <row r="907">
      <c r="A907" s="32"/>
      <c r="W907" s="31"/>
    </row>
    <row r="908">
      <c r="A908" s="32"/>
      <c r="W908" s="31"/>
    </row>
    <row r="909">
      <c r="A909" s="32"/>
      <c r="W909" s="31"/>
    </row>
    <row r="910">
      <c r="A910" s="32"/>
      <c r="W910" s="31"/>
    </row>
    <row r="911">
      <c r="A911" s="32"/>
      <c r="W911" s="31"/>
    </row>
    <row r="912">
      <c r="A912" s="32"/>
      <c r="W912" s="31"/>
    </row>
    <row r="913">
      <c r="A913" s="32"/>
      <c r="W913" s="31"/>
    </row>
    <row r="914">
      <c r="A914" s="32"/>
      <c r="W914" s="31"/>
    </row>
    <row r="915">
      <c r="A915" s="32"/>
      <c r="W915" s="31"/>
    </row>
    <row r="916">
      <c r="A916" s="32"/>
      <c r="W916" s="31"/>
    </row>
    <row r="917">
      <c r="A917" s="32"/>
      <c r="W917" s="31"/>
    </row>
    <row r="918">
      <c r="A918" s="32"/>
      <c r="W918" s="31"/>
    </row>
    <row r="919">
      <c r="A919" s="32"/>
      <c r="W919" s="31"/>
    </row>
    <row r="920">
      <c r="A920" s="32"/>
      <c r="W920" s="31"/>
    </row>
    <row r="921">
      <c r="A921" s="32"/>
      <c r="W921" s="31"/>
    </row>
    <row r="922">
      <c r="A922" s="32"/>
      <c r="W922" s="31"/>
    </row>
    <row r="923">
      <c r="A923" s="32"/>
      <c r="W923" s="31"/>
    </row>
    <row r="924">
      <c r="A924" s="32"/>
      <c r="W924" s="31"/>
    </row>
    <row r="925">
      <c r="A925" s="32"/>
      <c r="W925" s="31"/>
    </row>
    <row r="926">
      <c r="A926" s="32"/>
      <c r="W926" s="31"/>
    </row>
    <row r="927">
      <c r="A927" s="32"/>
      <c r="W927" s="31"/>
    </row>
    <row r="928">
      <c r="A928" s="32"/>
      <c r="W928" s="31"/>
    </row>
    <row r="929">
      <c r="A929" s="32"/>
      <c r="W929" s="31"/>
    </row>
    <row r="930">
      <c r="A930" s="32"/>
      <c r="W930" s="31"/>
    </row>
    <row r="931">
      <c r="A931" s="32"/>
      <c r="W931" s="31"/>
    </row>
    <row r="932">
      <c r="A932" s="32"/>
      <c r="W932" s="31"/>
    </row>
    <row r="933">
      <c r="A933" s="32"/>
      <c r="W933" s="31"/>
    </row>
    <row r="934">
      <c r="A934" s="32"/>
      <c r="W934" s="31"/>
    </row>
    <row r="935">
      <c r="A935" s="32"/>
      <c r="W935" s="31"/>
    </row>
    <row r="936">
      <c r="A936" s="32"/>
      <c r="W936" s="31"/>
    </row>
    <row r="937">
      <c r="A937" s="32"/>
      <c r="W937" s="31"/>
    </row>
    <row r="938">
      <c r="A938" s="32"/>
      <c r="W938" s="31"/>
    </row>
    <row r="939">
      <c r="A939" s="32"/>
      <c r="W939" s="31"/>
    </row>
    <row r="940">
      <c r="A940" s="32"/>
      <c r="W940" s="31"/>
    </row>
    <row r="941">
      <c r="A941" s="32"/>
      <c r="W941" s="31"/>
    </row>
    <row r="942">
      <c r="A942" s="32"/>
      <c r="W942" s="31"/>
    </row>
    <row r="943">
      <c r="A943" s="32"/>
      <c r="W943" s="31"/>
    </row>
    <row r="944">
      <c r="A944" s="32"/>
      <c r="W944" s="31"/>
    </row>
    <row r="945">
      <c r="A945" s="32"/>
      <c r="W945" s="31"/>
    </row>
    <row r="946">
      <c r="A946" s="32"/>
      <c r="W946" s="31"/>
    </row>
    <row r="947">
      <c r="A947" s="32"/>
      <c r="W947" s="31"/>
    </row>
    <row r="948">
      <c r="A948" s="32"/>
      <c r="W948" s="31"/>
    </row>
    <row r="949">
      <c r="A949" s="32"/>
      <c r="W949" s="31"/>
    </row>
    <row r="950">
      <c r="A950" s="32"/>
      <c r="W950" s="31"/>
    </row>
    <row r="951">
      <c r="A951" s="32"/>
      <c r="W951" s="31"/>
    </row>
    <row r="952">
      <c r="A952" s="32"/>
      <c r="W952" s="31"/>
    </row>
    <row r="953">
      <c r="A953" s="32"/>
      <c r="W953" s="31"/>
    </row>
    <row r="954">
      <c r="A954" s="32"/>
      <c r="W954" s="31"/>
    </row>
    <row r="955">
      <c r="A955" s="32"/>
      <c r="W955" s="31"/>
    </row>
    <row r="956">
      <c r="A956" s="32"/>
      <c r="W956" s="31"/>
    </row>
    <row r="957">
      <c r="A957" s="32"/>
      <c r="W957" s="31"/>
    </row>
    <row r="958">
      <c r="A958" s="32"/>
      <c r="W958" s="31"/>
    </row>
    <row r="959">
      <c r="A959" s="32"/>
      <c r="W959" s="31"/>
    </row>
    <row r="960">
      <c r="A960" s="32"/>
      <c r="W960" s="31"/>
    </row>
    <row r="961">
      <c r="A961" s="32"/>
      <c r="W961" s="31"/>
    </row>
    <row r="962">
      <c r="A962" s="32"/>
      <c r="W962" s="31"/>
    </row>
    <row r="963">
      <c r="A963" s="32"/>
      <c r="W963" s="31"/>
    </row>
    <row r="964">
      <c r="A964" s="32"/>
      <c r="W964" s="31"/>
    </row>
    <row r="965">
      <c r="A965" s="32"/>
      <c r="W965" s="31"/>
    </row>
    <row r="966">
      <c r="A966" s="32"/>
      <c r="W966" s="31"/>
    </row>
    <row r="967">
      <c r="A967" s="32"/>
      <c r="W967" s="31"/>
    </row>
    <row r="968">
      <c r="A968" s="32"/>
      <c r="W968" s="31"/>
    </row>
    <row r="969">
      <c r="A969" s="32"/>
      <c r="W969" s="31"/>
    </row>
    <row r="970">
      <c r="A970" s="32"/>
      <c r="W970" s="31"/>
    </row>
    <row r="971">
      <c r="A971" s="32"/>
      <c r="W971" s="31"/>
    </row>
    <row r="972">
      <c r="A972" s="32"/>
      <c r="W972" s="31"/>
    </row>
    <row r="973">
      <c r="A973" s="32"/>
      <c r="W973" s="31"/>
    </row>
    <row r="974">
      <c r="A974" s="32"/>
      <c r="W974" s="31"/>
    </row>
    <row r="975">
      <c r="A975" s="32"/>
      <c r="W975" s="31"/>
    </row>
    <row r="976">
      <c r="A976" s="32"/>
      <c r="W976" s="31"/>
    </row>
    <row r="977">
      <c r="A977" s="32"/>
      <c r="W977" s="31"/>
    </row>
    <row r="978">
      <c r="A978" s="32"/>
      <c r="W978" s="31"/>
    </row>
    <row r="979">
      <c r="A979" s="32"/>
      <c r="W979" s="31"/>
    </row>
    <row r="980">
      <c r="A980" s="32"/>
      <c r="W980" s="31"/>
    </row>
    <row r="981">
      <c r="A981" s="32"/>
      <c r="W981" s="31"/>
    </row>
    <row r="982">
      <c r="A982" s="32"/>
      <c r="W982" s="31"/>
    </row>
    <row r="983">
      <c r="A983" s="32"/>
      <c r="W983" s="31"/>
    </row>
    <row r="984">
      <c r="A984" s="32"/>
      <c r="W984" s="31"/>
    </row>
    <row r="985">
      <c r="A985" s="32"/>
      <c r="W985" s="31"/>
    </row>
    <row r="986">
      <c r="A986" s="32"/>
      <c r="W986" s="31"/>
    </row>
    <row r="987">
      <c r="A987" s="32"/>
      <c r="W987" s="31"/>
    </row>
    <row r="988">
      <c r="A988" s="32"/>
      <c r="W988" s="31"/>
    </row>
    <row r="989">
      <c r="A989" s="32"/>
      <c r="W989" s="31"/>
    </row>
    <row r="990">
      <c r="A990" s="32"/>
      <c r="W990" s="31"/>
    </row>
    <row r="991">
      <c r="A991" s="32"/>
      <c r="W991" s="31"/>
    </row>
    <row r="992">
      <c r="A992" s="32"/>
      <c r="W992" s="31"/>
    </row>
    <row r="993">
      <c r="A993" s="32"/>
      <c r="W993" s="31"/>
    </row>
    <row r="994">
      <c r="A994" s="32"/>
      <c r="W994" s="31"/>
    </row>
    <row r="995">
      <c r="A995" s="32"/>
      <c r="W995" s="31"/>
    </row>
    <row r="996">
      <c r="A996" s="32"/>
      <c r="W996" s="31"/>
    </row>
    <row r="997">
      <c r="A997" s="32"/>
      <c r="W997" s="31"/>
    </row>
    <row r="998">
      <c r="A998" s="32"/>
      <c r="W998" s="31"/>
    </row>
    <row r="999">
      <c r="A999" s="32"/>
      <c r="W999" s="31"/>
    </row>
    <row r="1000">
      <c r="A1000" s="32"/>
      <c r="W1000" s="31"/>
    </row>
  </sheetData>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33" t="s">
        <v>21</v>
      </c>
      <c r="B1" s="12" t="s">
        <v>1</v>
      </c>
      <c r="C1" s="12" t="s">
        <v>2</v>
      </c>
      <c r="D1" s="12" t="s">
        <v>3</v>
      </c>
      <c r="E1" s="12" t="s">
        <v>4</v>
      </c>
      <c r="F1" s="12" t="s">
        <v>5</v>
      </c>
      <c r="G1" s="12" t="s">
        <v>6</v>
      </c>
      <c r="H1" s="12" t="s">
        <v>7</v>
      </c>
      <c r="I1" s="12" t="s">
        <v>8</v>
      </c>
      <c r="J1" s="12" t="s">
        <v>9</v>
      </c>
      <c r="K1" s="12" t="s">
        <v>10</v>
      </c>
      <c r="L1" s="12" t="s">
        <v>11</v>
      </c>
      <c r="M1" s="12" t="s">
        <v>12</v>
      </c>
      <c r="N1" s="12" t="s">
        <v>13</v>
      </c>
      <c r="O1" s="12" t="s">
        <v>14</v>
      </c>
      <c r="P1" s="12" t="s">
        <v>15</v>
      </c>
      <c r="Q1" s="12" t="s">
        <v>16</v>
      </c>
      <c r="R1" s="12" t="s">
        <v>17</v>
      </c>
      <c r="S1" s="12" t="s">
        <v>18</v>
      </c>
      <c r="T1" s="12" t="s">
        <v>19</v>
      </c>
      <c r="U1" s="12" t="s">
        <v>20</v>
      </c>
    </row>
    <row r="2">
      <c r="A2" s="34" t="s">
        <v>37</v>
      </c>
      <c r="B2" s="16">
        <v>3.7608460455447137</v>
      </c>
      <c r="C2" s="16">
        <v>12.453512790630777</v>
      </c>
      <c r="D2" s="16">
        <v>-6.366738320396319</v>
      </c>
      <c r="E2" s="16">
        <v>2.1891114741668987</v>
      </c>
      <c r="F2" s="16">
        <v>18.82791742607269</v>
      </c>
      <c r="G2" s="16">
        <v>-5.118772500974161</v>
      </c>
      <c r="H2" s="16">
        <v>-6.022861028532283</v>
      </c>
      <c r="I2" s="16">
        <v>-5.35372337053837</v>
      </c>
      <c r="J2" s="16">
        <v>0.41077859016782287</v>
      </c>
      <c r="K2" s="16">
        <v>0.9715801218196427</v>
      </c>
      <c r="L2" s="16">
        <v>3.120563032226685</v>
      </c>
      <c r="M2" s="16">
        <v>-7.479314485310329</v>
      </c>
      <c r="N2" s="16">
        <v>2.2982536587962574</v>
      </c>
      <c r="O2" s="16">
        <v>4.729546662718125</v>
      </c>
      <c r="P2" s="16">
        <v>4.2118779678473945</v>
      </c>
      <c r="Q2" s="16">
        <v>11.197694347960912</v>
      </c>
      <c r="R2" s="16">
        <v>18.784246863281005</v>
      </c>
      <c r="S2" s="16">
        <v>0.22090293957534352</v>
      </c>
      <c r="T2" s="16">
        <v>4.485749943087461</v>
      </c>
      <c r="U2" s="16">
        <v>-1.5669348088154091</v>
      </c>
    </row>
    <row r="3">
      <c r="A3" s="34" t="s">
        <v>38</v>
      </c>
      <c r="B3" s="16">
        <v>0.07451573678424296</v>
      </c>
      <c r="C3" s="16">
        <v>2.9090507524352973</v>
      </c>
      <c r="D3" s="16">
        <v>3.125838283474692</v>
      </c>
      <c r="E3" s="16">
        <v>-0.08480755351793011</v>
      </c>
      <c r="F3" s="16">
        <v>16.15336994797005</v>
      </c>
      <c r="G3" s="16">
        <v>7.185569796398792</v>
      </c>
      <c r="H3" s="16">
        <v>5.4061733394152895</v>
      </c>
      <c r="I3" s="16">
        <v>5.965092446612095</v>
      </c>
      <c r="J3" s="16">
        <v>21.788430282156632</v>
      </c>
      <c r="K3" s="16">
        <v>1.4350795227982434</v>
      </c>
      <c r="L3" s="16">
        <v>14.463929246766028</v>
      </c>
      <c r="M3" s="16">
        <v>2.348968670330028</v>
      </c>
      <c r="N3" s="16">
        <v>-16.766943544164505</v>
      </c>
      <c r="O3" s="16">
        <v>9.382100303381224</v>
      </c>
      <c r="P3" s="16">
        <v>7.618258477691383</v>
      </c>
      <c r="Q3" s="16">
        <v>6.535163287045656</v>
      </c>
      <c r="R3" s="16">
        <v>12.757450568435175</v>
      </c>
      <c r="S3" s="16">
        <v>7.017861132558798</v>
      </c>
      <c r="T3" s="16">
        <v>3.551614929720695</v>
      </c>
      <c r="U3" s="16">
        <v>-7.7010017370041846</v>
      </c>
    </row>
    <row r="4">
      <c r="A4" s="34" t="s">
        <v>39</v>
      </c>
      <c r="B4" s="16">
        <v>-5.99770553954605</v>
      </c>
      <c r="C4" s="16">
        <v>-3.993307292407329</v>
      </c>
      <c r="D4" s="16">
        <v>4.825916286588943</v>
      </c>
      <c r="E4" s="16">
        <v>-4.3363524974579315</v>
      </c>
      <c r="F4" s="16">
        <v>11.190200711599674</v>
      </c>
      <c r="G4" s="16">
        <v>4.293112264012459</v>
      </c>
      <c r="H4" s="16">
        <v>2.3041977655824177</v>
      </c>
      <c r="I4" s="16">
        <v>2.62426143287132</v>
      </c>
      <c r="J4" s="16">
        <v>9.575421157607998</v>
      </c>
      <c r="K4" s="16">
        <v>2.747998686856697</v>
      </c>
      <c r="L4" s="16">
        <v>5.8783009277371745</v>
      </c>
      <c r="M4" s="16">
        <v>1.6017515425573854</v>
      </c>
      <c r="N4" s="16">
        <v>-5.655354714165845</v>
      </c>
      <c r="O4" s="16">
        <v>12.013452698498973</v>
      </c>
      <c r="P4" s="16">
        <v>-2.239707160763919</v>
      </c>
      <c r="Q4" s="16">
        <v>-8.265371314895795</v>
      </c>
      <c r="R4" s="16">
        <v>18.480026675394438</v>
      </c>
      <c r="S4" s="16">
        <v>-3.0559105146214067</v>
      </c>
      <c r="T4" s="16">
        <v>5.340009779261125</v>
      </c>
      <c r="U4" s="16">
        <v>-1.768376103225087</v>
      </c>
    </row>
    <row r="5">
      <c r="A5" s="34" t="s">
        <v>40</v>
      </c>
      <c r="B5" s="16">
        <v>20.38130424699682</v>
      </c>
      <c r="C5" s="16">
        <v>-5.35161672079912</v>
      </c>
      <c r="D5" s="16">
        <v>-22.69710067691673</v>
      </c>
      <c r="E5" s="16">
        <v>-9.411208193361848</v>
      </c>
      <c r="F5" s="16">
        <v>8.27221500255487</v>
      </c>
      <c r="G5" s="16">
        <v>-12.394296943402798</v>
      </c>
      <c r="H5" s="16">
        <v>-14.022373982542078</v>
      </c>
      <c r="I5" s="16">
        <v>-15.21494227067194</v>
      </c>
      <c r="J5" s="16">
        <v>-4.933733345030785</v>
      </c>
      <c r="K5" s="16">
        <v>-6.631317225676568</v>
      </c>
      <c r="L5" s="16">
        <v>2.261313331363112</v>
      </c>
      <c r="M5" s="16">
        <v>-15.036081272602145</v>
      </c>
      <c r="N5" s="16">
        <v>-9.037810236394215</v>
      </c>
      <c r="O5" s="16">
        <v>2.579798299755595</v>
      </c>
      <c r="P5" s="16">
        <v>-8.04269929747581</v>
      </c>
      <c r="Q5" s="16">
        <v>-32.627124894798534</v>
      </c>
      <c r="R5" s="16">
        <v>-0.7442779418150549</v>
      </c>
      <c r="S5" s="16">
        <v>-12.34333459160882</v>
      </c>
      <c r="T5" s="16">
        <v>5.938999471317465</v>
      </c>
      <c r="U5" s="16">
        <v>-6.308389609861415</v>
      </c>
    </row>
    <row r="6">
      <c r="A6" s="34" t="s">
        <v>41</v>
      </c>
      <c r="B6" s="16">
        <v>-19.494244991415336</v>
      </c>
      <c r="C6" s="16">
        <v>-11.51211918282603</v>
      </c>
      <c r="D6" s="16">
        <v>3.7879850339406116</v>
      </c>
      <c r="E6" s="16">
        <v>0.19686916550966443</v>
      </c>
      <c r="F6" s="16">
        <v>2.823637395917309</v>
      </c>
      <c r="G6" s="16">
        <v>3.6710519483916113</v>
      </c>
      <c r="H6" s="16">
        <v>2.9127301890939923</v>
      </c>
      <c r="I6" s="16">
        <v>1.4048630888858402</v>
      </c>
      <c r="J6" s="16">
        <v>-8.075517479884798</v>
      </c>
      <c r="K6" s="16">
        <v>12.100189922710875</v>
      </c>
      <c r="L6" s="16">
        <v>6.479571668808143</v>
      </c>
      <c r="M6" s="16">
        <v>0.9529575897678225</v>
      </c>
      <c r="N6" s="16">
        <v>11.455362651128235</v>
      </c>
      <c r="O6" s="16">
        <v>6.097272255862264</v>
      </c>
      <c r="P6" s="16">
        <v>-10.574312183396186</v>
      </c>
      <c r="Q6" s="16">
        <v>-6.410319004639824</v>
      </c>
      <c r="R6" s="16">
        <v>-4.051481448005804</v>
      </c>
      <c r="S6" s="16">
        <v>4.7319656890170325</v>
      </c>
      <c r="T6" s="16">
        <v>4.927779757350981</v>
      </c>
      <c r="U6" s="16">
        <v>-8.110926844326032</v>
      </c>
    </row>
    <row r="7">
      <c r="A7" s="34" t="s">
        <v>42</v>
      </c>
      <c r="B7" s="16">
        <v>39.36457515960305</v>
      </c>
      <c r="C7" s="16">
        <v>10.035256077612978</v>
      </c>
      <c r="D7" s="16">
        <v>17.692363776734485</v>
      </c>
      <c r="E7" s="16">
        <v>6.184897416856001</v>
      </c>
      <c r="F7" s="16">
        <v>13.553770976693924</v>
      </c>
      <c r="G7" s="16">
        <v>6.867537744006744</v>
      </c>
      <c r="H7" s="16">
        <v>5.098969315079876</v>
      </c>
      <c r="I7" s="16">
        <v>3.740551280980848</v>
      </c>
      <c r="J7" s="16">
        <v>-1.4327299454120535</v>
      </c>
      <c r="K7" s="16">
        <v>4.880557562406289</v>
      </c>
      <c r="L7" s="16">
        <v>16.51079585995888</v>
      </c>
      <c r="M7" s="16">
        <v>3.781390192547751</v>
      </c>
      <c r="N7" s="16">
        <v>-0.006812599475481676</v>
      </c>
      <c r="O7" s="16">
        <v>12.109741819929226</v>
      </c>
      <c r="P7" s="16">
        <v>5.503500773610308</v>
      </c>
      <c r="Q7" s="16">
        <v>24.499098619837504</v>
      </c>
      <c r="R7" s="16">
        <v>-4.259772248871541</v>
      </c>
      <c r="S7" s="16">
        <v>-3.5159884877367777</v>
      </c>
      <c r="T7" s="16">
        <v>3.453479820292977</v>
      </c>
      <c r="U7" s="16">
        <v>18.495771542470433</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3" t="s">
        <v>21</v>
      </c>
      <c r="B1" s="2">
        <v>2011.0</v>
      </c>
      <c r="C1" s="2">
        <v>2012.0</v>
      </c>
      <c r="D1" s="2">
        <v>2013.0</v>
      </c>
      <c r="E1" s="2">
        <v>2014.0</v>
      </c>
      <c r="F1" s="2">
        <v>2015.0</v>
      </c>
      <c r="G1" s="2">
        <v>2016.0</v>
      </c>
      <c r="H1" s="2">
        <v>2017.0</v>
      </c>
      <c r="I1" s="2">
        <v>2018.0</v>
      </c>
      <c r="J1" s="2">
        <v>2019.0</v>
      </c>
    </row>
    <row r="2">
      <c r="A2" s="3" t="s">
        <v>1</v>
      </c>
      <c r="B2" s="2">
        <v>4.126149E7</v>
      </c>
      <c r="C2" s="2">
        <v>4.1733271E7</v>
      </c>
      <c r="D2" s="2">
        <v>4.2202935E7</v>
      </c>
      <c r="E2" s="2">
        <v>4.26695E7</v>
      </c>
      <c r="F2" s="2">
        <v>4.3131966E7</v>
      </c>
      <c r="G2" s="2">
        <v>4.3590368E7</v>
      </c>
      <c r="H2" s="2">
        <v>4.4044811E7</v>
      </c>
      <c r="I2" s="2">
        <v>4.4494502E7</v>
      </c>
      <c r="J2" s="2">
        <v>4.4938712E7</v>
      </c>
    </row>
    <row r="3">
      <c r="A3" s="3" t="s">
        <v>2</v>
      </c>
      <c r="B3" s="2">
        <v>2.2340024E7</v>
      </c>
      <c r="C3" s="2">
        <v>2.2733465E7</v>
      </c>
      <c r="D3" s="2">
        <v>2.3128129E7</v>
      </c>
      <c r="E3" s="2">
        <v>2.3475686E7</v>
      </c>
      <c r="F3" s="2">
        <v>2.3815995E7</v>
      </c>
      <c r="G3" s="2">
        <v>2.4190907E7</v>
      </c>
      <c r="H3" s="2">
        <v>2.460186E7</v>
      </c>
      <c r="I3" s="2">
        <v>2.4982688E7</v>
      </c>
      <c r="J3" s="2">
        <v>2.5364307E7</v>
      </c>
    </row>
    <row r="4">
      <c r="A4" s="3" t="s">
        <v>3</v>
      </c>
      <c r="B4" s="5">
        <v>1.98E8</v>
      </c>
      <c r="C4" s="5">
        <v>1.99E8</v>
      </c>
      <c r="D4" s="5">
        <v>2.01E8</v>
      </c>
      <c r="E4" s="5">
        <v>2.03E8</v>
      </c>
      <c r="F4" s="5">
        <v>2.04E8</v>
      </c>
      <c r="G4" s="5">
        <v>2.06E8</v>
      </c>
      <c r="H4" s="5">
        <v>2.08E8</v>
      </c>
      <c r="I4" s="5">
        <v>2.09E8</v>
      </c>
      <c r="J4" s="5">
        <v>2.11E8</v>
      </c>
    </row>
    <row r="5">
      <c r="A5" s="3" t="s">
        <v>4</v>
      </c>
      <c r="B5" s="2">
        <v>3.4339328E7</v>
      </c>
      <c r="C5" s="2">
        <v>3.4714222E7</v>
      </c>
      <c r="D5" s="2">
        <v>3.5082954E7</v>
      </c>
      <c r="E5" s="2">
        <v>3.5437435E7</v>
      </c>
      <c r="F5" s="2">
        <v>3.5702908E7</v>
      </c>
      <c r="G5" s="2">
        <v>3.6109487E7</v>
      </c>
      <c r="H5" s="2">
        <v>3.6543321E7</v>
      </c>
      <c r="I5" s="2">
        <v>3.7057765E7</v>
      </c>
      <c r="J5" s="2">
        <v>3.7589262E7</v>
      </c>
    </row>
    <row r="6">
      <c r="A6" s="3" t="s">
        <v>5</v>
      </c>
      <c r="B6" s="5">
        <v>1.34E9</v>
      </c>
      <c r="C6" s="5">
        <v>1.35E9</v>
      </c>
      <c r="D6" s="5">
        <v>1.36E9</v>
      </c>
      <c r="E6" s="5">
        <v>1.36E9</v>
      </c>
      <c r="F6" s="5">
        <v>1.37E9</v>
      </c>
      <c r="G6" s="5">
        <v>1.38E9</v>
      </c>
      <c r="H6" s="5">
        <v>1.39E9</v>
      </c>
      <c r="I6" s="5">
        <v>1.39E9</v>
      </c>
      <c r="J6" s="5">
        <v>1.4E9</v>
      </c>
    </row>
    <row r="7">
      <c r="A7" s="3" t="s">
        <v>6</v>
      </c>
      <c r="B7" s="2">
        <v>8.0274983E7</v>
      </c>
      <c r="C7" s="2">
        <v>8.0425823E7</v>
      </c>
      <c r="D7" s="2">
        <v>8.0645605E7</v>
      </c>
      <c r="E7" s="2">
        <v>8.09825E7</v>
      </c>
      <c r="F7" s="2">
        <v>8.1686611E7</v>
      </c>
      <c r="G7" s="2">
        <v>8.2348669E7</v>
      </c>
      <c r="H7" s="2">
        <v>8.2657002E7</v>
      </c>
      <c r="I7" s="2">
        <v>8.2905782E7</v>
      </c>
      <c r="J7" s="2">
        <v>8.3132799E7</v>
      </c>
    </row>
    <row r="8">
      <c r="A8" s="3" t="s">
        <v>7</v>
      </c>
      <c r="B8" s="5">
        <v>4.41E8</v>
      </c>
      <c r="C8" s="5">
        <v>4.41E8</v>
      </c>
      <c r="D8" s="5">
        <v>4.42E8</v>
      </c>
      <c r="E8" s="5">
        <v>4.44E8</v>
      </c>
      <c r="F8" s="5">
        <v>4.45E8</v>
      </c>
      <c r="G8" s="5">
        <v>4.45E8</v>
      </c>
      <c r="H8" s="5">
        <v>4.46E8</v>
      </c>
      <c r="I8" s="5">
        <v>4.47E8</v>
      </c>
      <c r="J8" s="5">
        <v>4.48E8</v>
      </c>
    </row>
    <row r="9">
      <c r="A9" s="3" t="s">
        <v>8</v>
      </c>
      <c r="B9" s="2">
        <v>6.534278E7</v>
      </c>
      <c r="C9" s="2">
        <v>6.5659809E7</v>
      </c>
      <c r="D9" s="2">
        <v>6.5998687E7</v>
      </c>
      <c r="E9" s="2">
        <v>6.6312067E7</v>
      </c>
      <c r="F9" s="2">
        <v>6.6548272E7</v>
      </c>
      <c r="G9" s="2">
        <v>6.6724104E7</v>
      </c>
      <c r="H9" s="2">
        <v>6.6864379E7</v>
      </c>
      <c r="I9" s="2">
        <v>6.6965912E7</v>
      </c>
      <c r="J9" s="2">
        <v>6.7059887E7</v>
      </c>
    </row>
    <row r="10">
      <c r="A10" s="3" t="s">
        <v>9</v>
      </c>
      <c r="B10" s="2">
        <v>6.325881E7</v>
      </c>
      <c r="C10" s="2">
        <v>6.3700215E7</v>
      </c>
      <c r="D10" s="2">
        <v>6.4128273E7</v>
      </c>
      <c r="E10" s="2">
        <v>6.4602298E7</v>
      </c>
      <c r="F10" s="2">
        <v>6.5116219E7</v>
      </c>
      <c r="G10" s="2">
        <v>6.5611593E7</v>
      </c>
      <c r="H10" s="2">
        <v>6.6058859E7</v>
      </c>
      <c r="I10" s="2">
        <v>6.6460344E7</v>
      </c>
      <c r="J10" s="2">
        <v>6.6834405E7</v>
      </c>
    </row>
    <row r="11">
      <c r="A11" s="3" t="s">
        <v>10</v>
      </c>
      <c r="B11" s="5">
        <v>2.45E8</v>
      </c>
      <c r="C11" s="5">
        <v>2.48E8</v>
      </c>
      <c r="D11" s="5">
        <v>2.52E8</v>
      </c>
      <c r="E11" s="5">
        <v>2.55E8</v>
      </c>
      <c r="F11" s="5">
        <v>2.58E8</v>
      </c>
      <c r="G11" s="5">
        <v>2.62E8</v>
      </c>
      <c r="H11" s="5">
        <v>2.65E8</v>
      </c>
      <c r="I11" s="5">
        <v>2.68E8</v>
      </c>
      <c r="J11" s="5">
        <v>2.71E8</v>
      </c>
    </row>
    <row r="12">
      <c r="A12" s="3" t="s">
        <v>11</v>
      </c>
      <c r="B12" s="5">
        <v>1.25E9</v>
      </c>
      <c r="C12" s="5">
        <v>1.27E9</v>
      </c>
      <c r="D12" s="5">
        <v>1.28E9</v>
      </c>
      <c r="E12" s="5">
        <v>1.3E9</v>
      </c>
      <c r="F12" s="5">
        <v>1.31E9</v>
      </c>
      <c r="G12" s="5">
        <v>1.32E9</v>
      </c>
      <c r="H12" s="5">
        <v>1.34E9</v>
      </c>
      <c r="I12" s="5">
        <v>1.35E9</v>
      </c>
      <c r="J12" s="5">
        <v>1.37E9</v>
      </c>
    </row>
    <row r="13">
      <c r="A13" s="3" t="s">
        <v>12</v>
      </c>
      <c r="B13" s="2">
        <v>5.9379449E7</v>
      </c>
      <c r="C13" s="2">
        <v>5.9539717E7</v>
      </c>
      <c r="D13" s="2">
        <v>6.0233948E7</v>
      </c>
      <c r="E13" s="2">
        <v>6.078914E7</v>
      </c>
      <c r="F13" s="2">
        <v>6.0730582E7</v>
      </c>
      <c r="G13" s="2">
        <v>6.0627498E7</v>
      </c>
      <c r="H13" s="2">
        <v>6.0536709E7</v>
      </c>
      <c r="I13" s="2">
        <v>6.042176E7</v>
      </c>
      <c r="J13" s="2">
        <v>6.0297396E7</v>
      </c>
    </row>
    <row r="14">
      <c r="A14" s="3" t="s">
        <v>13</v>
      </c>
      <c r="B14" s="5">
        <v>1.28E8</v>
      </c>
      <c r="C14" s="5">
        <v>1.28E8</v>
      </c>
      <c r="D14" s="5">
        <v>1.27E8</v>
      </c>
      <c r="E14" s="5">
        <v>1.27E8</v>
      </c>
      <c r="F14" s="5">
        <v>1.27E8</v>
      </c>
      <c r="G14" s="5">
        <v>1.27E8</v>
      </c>
      <c r="H14" s="5">
        <v>1.27E8</v>
      </c>
      <c r="I14" s="5">
        <v>1.27E8</v>
      </c>
      <c r="J14" s="5">
        <v>1.26E8</v>
      </c>
    </row>
    <row r="15">
      <c r="A15" s="3" t="s">
        <v>14</v>
      </c>
      <c r="B15" s="2">
        <v>4.9936638E7</v>
      </c>
      <c r="C15" s="2">
        <v>5.0199853E7</v>
      </c>
      <c r="D15" s="2">
        <v>5.0428893E7</v>
      </c>
      <c r="E15" s="2">
        <v>5.0746659E7</v>
      </c>
      <c r="F15" s="2">
        <v>5.1014947E7</v>
      </c>
      <c r="G15" s="2">
        <v>5.1217803E7</v>
      </c>
      <c r="H15" s="2">
        <v>5.1361911E7</v>
      </c>
      <c r="I15" s="2">
        <v>5.1606633E7</v>
      </c>
      <c r="J15" s="2">
        <v>5.1709098E7</v>
      </c>
    </row>
    <row r="16">
      <c r="A16" s="3" t="s">
        <v>15</v>
      </c>
      <c r="B16" s="5">
        <v>1.16E8</v>
      </c>
      <c r="C16" s="5">
        <v>1.17E8</v>
      </c>
      <c r="D16" s="5">
        <v>1.19E8</v>
      </c>
      <c r="E16" s="5">
        <v>1.2E8</v>
      </c>
      <c r="F16" s="5">
        <v>1.22E8</v>
      </c>
      <c r="G16" s="5">
        <v>1.23E8</v>
      </c>
      <c r="H16" s="5">
        <v>1.25E8</v>
      </c>
      <c r="I16" s="5">
        <v>1.26E8</v>
      </c>
      <c r="J16" s="5">
        <v>1.28E8</v>
      </c>
    </row>
    <row r="17">
      <c r="A17" s="3" t="s">
        <v>16</v>
      </c>
      <c r="B17" s="5">
        <v>1.43E8</v>
      </c>
      <c r="C17" s="5">
        <v>1.43E8</v>
      </c>
      <c r="D17" s="5">
        <v>1.44E8</v>
      </c>
      <c r="E17" s="5">
        <v>1.44E8</v>
      </c>
      <c r="F17" s="5">
        <v>1.44E8</v>
      </c>
      <c r="G17" s="5">
        <v>1.44E8</v>
      </c>
      <c r="H17" s="5">
        <v>1.44E8</v>
      </c>
      <c r="I17" s="5">
        <v>1.44E8</v>
      </c>
      <c r="J17" s="5">
        <v>1.44E8</v>
      </c>
    </row>
    <row r="18">
      <c r="A18" s="3" t="s">
        <v>17</v>
      </c>
      <c r="B18" s="2">
        <v>2.8267685E7</v>
      </c>
      <c r="C18" s="2">
        <v>2.9155187E7</v>
      </c>
      <c r="D18" s="2">
        <v>3.0052518E7</v>
      </c>
      <c r="E18" s="2">
        <v>3.0916994E7</v>
      </c>
      <c r="F18" s="2">
        <v>3.1717667E7</v>
      </c>
      <c r="G18" s="2">
        <v>3.2442572E7</v>
      </c>
      <c r="H18" s="2">
        <v>3.3099147E7</v>
      </c>
      <c r="I18" s="2">
        <v>3.3699947E7</v>
      </c>
      <c r="J18" s="2">
        <v>3.4268528E7</v>
      </c>
    </row>
    <row r="19">
      <c r="A19" s="3" t="s">
        <v>18</v>
      </c>
      <c r="B19" s="2">
        <v>7.3443863E7</v>
      </c>
      <c r="C19" s="2">
        <v>7.4653016E7</v>
      </c>
      <c r="D19" s="2">
        <v>7.5928564E7</v>
      </c>
      <c r="E19" s="2">
        <v>7.7231907E7</v>
      </c>
      <c r="F19" s="2">
        <v>7.8529409E7</v>
      </c>
      <c r="G19" s="2">
        <v>7.9821724E7</v>
      </c>
      <c r="H19" s="2">
        <v>8.1101892E7</v>
      </c>
      <c r="I19" s="2">
        <v>8.2319724E7</v>
      </c>
      <c r="J19" s="2">
        <v>8.3429615E7</v>
      </c>
    </row>
    <row r="20">
      <c r="A20" s="3" t="s">
        <v>19</v>
      </c>
      <c r="B20" s="5">
        <v>3.12E8</v>
      </c>
      <c r="C20" s="5">
        <v>3.14E8</v>
      </c>
      <c r="D20" s="5">
        <v>3.16E8</v>
      </c>
      <c r="E20" s="5">
        <v>3.18E8</v>
      </c>
      <c r="F20" s="5">
        <v>3.21E8</v>
      </c>
      <c r="G20" s="5">
        <v>3.23E8</v>
      </c>
      <c r="H20" s="5">
        <v>3.25E8</v>
      </c>
      <c r="I20" s="5">
        <v>3.27E8</v>
      </c>
      <c r="J20" s="5">
        <v>3.28E8</v>
      </c>
    </row>
    <row r="21">
      <c r="A21" s="3" t="s">
        <v>20</v>
      </c>
      <c r="B21" s="2">
        <v>5.2004172E7</v>
      </c>
      <c r="C21" s="2">
        <v>5.2834005E7</v>
      </c>
      <c r="D21" s="2">
        <v>5.3689236E7</v>
      </c>
      <c r="E21" s="2">
        <v>5.4545991E7</v>
      </c>
      <c r="F21" s="2">
        <v>5.5386367E7</v>
      </c>
      <c r="G21" s="2">
        <v>5.6203654E7</v>
      </c>
      <c r="H21" s="2">
        <v>5.7000451E7</v>
      </c>
      <c r="I21" s="2">
        <v>5.7779622E7</v>
      </c>
      <c r="J21" s="2">
        <v>5.855827E7</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3" t="s">
        <v>21</v>
      </c>
      <c r="B1" s="2">
        <v>2011.0</v>
      </c>
      <c r="C1" s="2">
        <v>2012.0</v>
      </c>
      <c r="D1" s="2">
        <v>2013.0</v>
      </c>
      <c r="E1" s="2">
        <v>2014.0</v>
      </c>
      <c r="F1" s="2">
        <v>2015.0</v>
      </c>
      <c r="G1" s="2">
        <v>2016.0</v>
      </c>
      <c r="H1" s="2">
        <v>2017.0</v>
      </c>
      <c r="I1" s="2">
        <v>2018.0</v>
      </c>
      <c r="J1" s="2">
        <v>2019.0</v>
      </c>
    </row>
    <row r="2">
      <c r="A2" s="3" t="s">
        <v>1</v>
      </c>
      <c r="B2" s="2">
        <v>12844.906958037627</v>
      </c>
      <c r="C2" s="2">
        <v>13083.08663368371</v>
      </c>
      <c r="D2" s="2">
        <v>13079.659033192833</v>
      </c>
      <c r="E2" s="2">
        <v>12327.306389810052</v>
      </c>
      <c r="F2" s="2">
        <v>13794.873157416474</v>
      </c>
      <c r="G2" s="2">
        <v>12800.993100127074</v>
      </c>
      <c r="H2" s="2">
        <v>14598.768513276173</v>
      </c>
      <c r="I2" s="2">
        <v>11686.837173725418</v>
      </c>
      <c r="J2" s="2">
        <v>10013.638130082589</v>
      </c>
    </row>
    <row r="3">
      <c r="A3" s="3" t="s">
        <v>2</v>
      </c>
      <c r="B3" s="2">
        <v>62667.793015799805</v>
      </c>
      <c r="C3" s="2">
        <v>68181.42328941057</v>
      </c>
      <c r="D3" s="2">
        <v>68315.08073999414</v>
      </c>
      <c r="E3" s="2">
        <v>62617.97844799935</v>
      </c>
      <c r="F3" s="2">
        <v>56684.59369427983</v>
      </c>
      <c r="G3" s="2">
        <v>50018.79425190631</v>
      </c>
      <c r="H3" s="2">
        <v>54060.953114927084</v>
      </c>
      <c r="I3" s="2">
        <v>57239.637304040305</v>
      </c>
      <c r="J3" s="2">
        <v>54801.418386869394</v>
      </c>
    </row>
    <row r="4">
      <c r="A4" s="3" t="s">
        <v>3</v>
      </c>
      <c r="B4" s="2">
        <v>13232.323232323231</v>
      </c>
      <c r="C4" s="2">
        <v>12412.060301507538</v>
      </c>
      <c r="D4" s="2">
        <v>12288.557213930348</v>
      </c>
      <c r="E4" s="2">
        <v>12118.226600985221</v>
      </c>
      <c r="F4" s="2">
        <v>8823.529411764706</v>
      </c>
      <c r="G4" s="2">
        <v>8737.864077669903</v>
      </c>
      <c r="H4" s="2">
        <v>9903.846153846154</v>
      </c>
      <c r="I4" s="2">
        <v>9043.062200956938</v>
      </c>
      <c r="J4" s="2">
        <v>8720.379146919431</v>
      </c>
    </row>
    <row r="5">
      <c r="A5" s="3" t="s">
        <v>4</v>
      </c>
      <c r="B5" s="2">
        <v>52126.820885953275</v>
      </c>
      <c r="C5" s="2">
        <v>52716.146137453405</v>
      </c>
      <c r="D5" s="2">
        <v>52732.16160760009</v>
      </c>
      <c r="E5" s="2">
        <v>50793.74396030638</v>
      </c>
      <c r="F5" s="2">
        <v>43693.9198342051</v>
      </c>
      <c r="G5" s="2">
        <v>42371.136427388185</v>
      </c>
      <c r="H5" s="2">
        <v>45151.88972562182</v>
      </c>
      <c r="I5" s="2">
        <v>46414.02415930912</v>
      </c>
      <c r="J5" s="2">
        <v>46289.815426543886</v>
      </c>
    </row>
    <row r="6">
      <c r="A6" s="3" t="s">
        <v>5</v>
      </c>
      <c r="B6" s="2">
        <v>5634.328358208955</v>
      </c>
      <c r="C6" s="2">
        <v>6318.518518518518</v>
      </c>
      <c r="D6" s="2">
        <v>7036.764705882353</v>
      </c>
      <c r="E6" s="2">
        <v>7720.588235294118</v>
      </c>
      <c r="F6" s="2">
        <v>8102.189781021898</v>
      </c>
      <c r="G6" s="2">
        <v>8115.942028985507</v>
      </c>
      <c r="H6" s="2">
        <v>8848.920863309353</v>
      </c>
      <c r="I6" s="2">
        <v>10000.0</v>
      </c>
      <c r="J6" s="2">
        <v>10214.285714285714</v>
      </c>
    </row>
    <row r="7">
      <c r="A7" s="3" t="s">
        <v>6</v>
      </c>
      <c r="B7" s="2">
        <v>46589.85726599282</v>
      </c>
      <c r="C7" s="2">
        <v>43891.37553494479</v>
      </c>
      <c r="D7" s="2">
        <v>46251.74552289613</v>
      </c>
      <c r="E7" s="2">
        <v>47911.585836446146</v>
      </c>
      <c r="F7" s="2">
        <v>41132.811838650035</v>
      </c>
      <c r="G7" s="2">
        <v>42137.90024948673</v>
      </c>
      <c r="H7" s="2">
        <v>44400.35219278822</v>
      </c>
      <c r="I7" s="2">
        <v>47644.44535364252</v>
      </c>
      <c r="J7" s="2">
        <v>46311.44441557898</v>
      </c>
    </row>
    <row r="8">
      <c r="A8" s="3" t="s">
        <v>7</v>
      </c>
      <c r="B8" s="2">
        <v>35600.90702947846</v>
      </c>
      <c r="C8" s="2">
        <v>33106.575963718824</v>
      </c>
      <c r="D8" s="2">
        <v>34615.38461538462</v>
      </c>
      <c r="E8" s="2">
        <v>35135.13513513513</v>
      </c>
      <c r="F8" s="2">
        <v>30337.078651685395</v>
      </c>
      <c r="G8" s="2">
        <v>31235.955056179777</v>
      </c>
      <c r="H8" s="2">
        <v>32959.641255605384</v>
      </c>
      <c r="I8" s="2">
        <v>35570.469798657716</v>
      </c>
      <c r="J8" s="2">
        <v>34821.42857142857</v>
      </c>
    </row>
    <row r="9">
      <c r="A9" s="3" t="s">
        <v>8</v>
      </c>
      <c r="B9" s="2">
        <v>43769.18153773072</v>
      </c>
      <c r="C9" s="2">
        <v>40816.445262580644</v>
      </c>
      <c r="D9" s="2">
        <v>42576.604592148935</v>
      </c>
      <c r="E9" s="2">
        <v>42978.602974327434</v>
      </c>
      <c r="F9" s="2">
        <v>36665.11430980507</v>
      </c>
      <c r="G9" s="2">
        <v>37018.10668000877</v>
      </c>
      <c r="H9" s="2">
        <v>38884.680286943214</v>
      </c>
      <c r="I9" s="2">
        <v>41662.98817822417</v>
      </c>
      <c r="J9" s="2">
        <v>40560.760264925586</v>
      </c>
    </row>
    <row r="10">
      <c r="A10" s="3" t="s">
        <v>9</v>
      </c>
      <c r="B10" s="2">
        <v>42049.478957950676</v>
      </c>
      <c r="C10" s="2">
        <v>42386.042182118224</v>
      </c>
      <c r="D10" s="2">
        <v>43506.551314737575</v>
      </c>
      <c r="E10" s="2">
        <v>47366.736087313795</v>
      </c>
      <c r="F10" s="2">
        <v>44996.47008067222</v>
      </c>
      <c r="G10" s="2">
        <v>40998.85213882857</v>
      </c>
      <c r="H10" s="2">
        <v>40418.50011366379</v>
      </c>
      <c r="I10" s="2">
        <v>43033.18080929584</v>
      </c>
      <c r="J10" s="2">
        <v>42343.46067717667</v>
      </c>
    </row>
    <row r="11">
      <c r="A11" s="3" t="s">
        <v>10</v>
      </c>
      <c r="B11" s="2">
        <v>3644.8979591836733</v>
      </c>
      <c r="C11" s="2">
        <v>3701.6129032258063</v>
      </c>
      <c r="D11" s="2">
        <v>3623.0158730158732</v>
      </c>
      <c r="E11" s="2">
        <v>3494.1176470588234</v>
      </c>
      <c r="F11" s="2">
        <v>3337.2093023255816</v>
      </c>
      <c r="G11" s="2">
        <v>3557.2519083969464</v>
      </c>
      <c r="H11" s="2">
        <v>3849.056603773585</v>
      </c>
      <c r="I11" s="2">
        <v>3880.597014925373</v>
      </c>
      <c r="J11" s="2">
        <v>4132.841328413284</v>
      </c>
    </row>
    <row r="12">
      <c r="A12" s="3" t="s">
        <v>11</v>
      </c>
      <c r="B12" s="2">
        <v>1456.0</v>
      </c>
      <c r="C12" s="2">
        <v>1440.9448818897638</v>
      </c>
      <c r="D12" s="2">
        <v>1453.125</v>
      </c>
      <c r="E12" s="2">
        <v>1569.2307692307693</v>
      </c>
      <c r="F12" s="2">
        <v>1603.0534351145038</v>
      </c>
      <c r="G12" s="2">
        <v>1734.8484848484848</v>
      </c>
      <c r="H12" s="2">
        <v>1977.6119402985075</v>
      </c>
      <c r="I12" s="2">
        <v>2007.4074074074074</v>
      </c>
      <c r="J12" s="2">
        <v>2102.189781021898</v>
      </c>
    </row>
    <row r="13">
      <c r="A13" s="3" t="s">
        <v>12</v>
      </c>
      <c r="B13" s="2">
        <v>38565.531317072346</v>
      </c>
      <c r="C13" s="2">
        <v>35102.618979529245</v>
      </c>
      <c r="D13" s="2">
        <v>35528.13772060898</v>
      </c>
      <c r="E13" s="2">
        <v>35532.66257755909</v>
      </c>
      <c r="F13" s="2">
        <v>30297.75015164518</v>
      </c>
      <c r="G13" s="2">
        <v>31009.03157837719</v>
      </c>
      <c r="H13" s="2">
        <v>32377.049105857408</v>
      </c>
      <c r="I13" s="2">
        <v>34590.18737620354</v>
      </c>
      <c r="J13" s="2">
        <v>33168.928223699746</v>
      </c>
    </row>
    <row r="14">
      <c r="A14" s="3" t="s">
        <v>13</v>
      </c>
      <c r="B14" s="2">
        <v>48125.0</v>
      </c>
      <c r="C14" s="2">
        <v>48437.5</v>
      </c>
      <c r="D14" s="2">
        <v>40629.92125984252</v>
      </c>
      <c r="E14" s="2">
        <v>38188.97637795276</v>
      </c>
      <c r="F14" s="2">
        <v>34566.92913385827</v>
      </c>
      <c r="G14" s="2">
        <v>38740.15748031496</v>
      </c>
      <c r="H14" s="2">
        <v>38346.45669291339</v>
      </c>
      <c r="I14" s="2">
        <v>38976.37795275591</v>
      </c>
      <c r="J14" s="2">
        <v>40317.46031746032</v>
      </c>
    </row>
    <row r="15">
      <c r="A15" s="3" t="s">
        <v>14</v>
      </c>
      <c r="B15" s="2">
        <v>25031.721198371426</v>
      </c>
      <c r="C15" s="2">
        <v>25498.082633827635</v>
      </c>
      <c r="D15" s="2">
        <v>27166.96557269262</v>
      </c>
      <c r="E15" s="2">
        <v>29164.48154744532</v>
      </c>
      <c r="F15" s="2">
        <v>28815.084332048802</v>
      </c>
      <c r="G15" s="2">
        <v>29286.6915826124</v>
      </c>
      <c r="H15" s="2">
        <v>31540.882503378816</v>
      </c>
      <c r="I15" s="2">
        <v>33329.04900034847</v>
      </c>
      <c r="J15" s="2">
        <v>31715.88875907292</v>
      </c>
    </row>
    <row r="16">
      <c r="A16" s="3" t="s">
        <v>15</v>
      </c>
      <c r="B16" s="2">
        <v>10172.413793103447</v>
      </c>
      <c r="C16" s="2">
        <v>10256.410256410256</v>
      </c>
      <c r="D16" s="2">
        <v>10672.268907563026</v>
      </c>
      <c r="E16" s="2">
        <v>10916.666666666666</v>
      </c>
      <c r="F16" s="2">
        <v>9590.16393442623</v>
      </c>
      <c r="G16" s="2">
        <v>8780.487804878048</v>
      </c>
      <c r="H16" s="2">
        <v>9280.0</v>
      </c>
      <c r="I16" s="2">
        <v>9682.539682539682</v>
      </c>
      <c r="J16" s="2">
        <v>9843.75</v>
      </c>
    </row>
    <row r="17">
      <c r="A17" s="3" t="s">
        <v>16</v>
      </c>
      <c r="B17" s="2">
        <v>14335.664335664336</v>
      </c>
      <c r="C17" s="2">
        <v>15454.545454545454</v>
      </c>
      <c r="D17" s="2">
        <v>15902.777777777777</v>
      </c>
      <c r="E17" s="2">
        <v>14305.555555555555</v>
      </c>
      <c r="F17" s="2">
        <v>9444.444444444445</v>
      </c>
      <c r="G17" s="2">
        <v>8888.888888888889</v>
      </c>
      <c r="H17" s="2">
        <v>10902.777777777777</v>
      </c>
      <c r="I17" s="2">
        <v>11597.222222222223</v>
      </c>
      <c r="J17" s="2">
        <v>11805.555555555555</v>
      </c>
    </row>
    <row r="18">
      <c r="A18" s="3" t="s">
        <v>17</v>
      </c>
      <c r="B18" s="2">
        <v>23737.352386656352</v>
      </c>
      <c r="C18" s="2">
        <v>25244.22155138295</v>
      </c>
      <c r="D18" s="2">
        <v>24856.486235196666</v>
      </c>
      <c r="E18" s="2">
        <v>24452.571294609043</v>
      </c>
      <c r="F18" s="2">
        <v>20619.42323815935</v>
      </c>
      <c r="G18" s="2">
        <v>19881.28438152191</v>
      </c>
      <c r="H18" s="2">
        <v>20816.246412634137</v>
      </c>
      <c r="I18" s="2">
        <v>23353.15245451276</v>
      </c>
      <c r="J18" s="2">
        <v>23140.7663614848</v>
      </c>
    </row>
    <row r="19">
      <c r="A19" s="3" t="s">
        <v>18</v>
      </c>
      <c r="B19" s="2">
        <v>11341.995994954677</v>
      </c>
      <c r="C19" s="2">
        <v>11707.497524279528</v>
      </c>
      <c r="D19" s="2">
        <v>12524.930670360103</v>
      </c>
      <c r="E19" s="2">
        <v>12093.447336474548</v>
      </c>
      <c r="F19" s="2">
        <v>10951.311246975003</v>
      </c>
      <c r="G19" s="2">
        <v>10824.12101247024</v>
      </c>
      <c r="H19" s="2">
        <v>10517.633793302874</v>
      </c>
      <c r="I19" s="2">
        <v>9365.920614602644</v>
      </c>
      <c r="J19" s="2">
        <v>9037.558186023032</v>
      </c>
    </row>
    <row r="20">
      <c r="A20" s="3" t="s">
        <v>19</v>
      </c>
      <c r="B20" s="2">
        <v>49679.48717948718</v>
      </c>
      <c r="C20" s="2">
        <v>51592.35668789809</v>
      </c>
      <c r="D20" s="2">
        <v>53164.556962025315</v>
      </c>
      <c r="E20" s="2">
        <v>55031.446540880504</v>
      </c>
      <c r="F20" s="2">
        <v>56697.81931464175</v>
      </c>
      <c r="G20" s="2">
        <v>57894.73684210526</v>
      </c>
      <c r="H20" s="2">
        <v>60000.0</v>
      </c>
      <c r="I20" s="2">
        <v>62691.131498470946</v>
      </c>
      <c r="J20" s="2">
        <v>65243.90243902439</v>
      </c>
    </row>
    <row r="21">
      <c r="A21" s="3" t="s">
        <v>20</v>
      </c>
      <c r="B21" s="2">
        <v>7999.358205337833</v>
      </c>
      <c r="C21" s="2">
        <v>7495.172853165305</v>
      </c>
      <c r="D21" s="2">
        <v>6835.634613984822</v>
      </c>
      <c r="E21" s="2">
        <v>6434.936712397433</v>
      </c>
      <c r="F21" s="2">
        <v>5741.485084226593</v>
      </c>
      <c r="G21" s="2">
        <v>5266.561494382554</v>
      </c>
      <c r="H21" s="2">
        <v>6140.302293397644</v>
      </c>
      <c r="I21" s="2">
        <v>6369.027474773026</v>
      </c>
      <c r="J21" s="2">
        <v>5994.02953673324</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3" t="s">
        <v>21</v>
      </c>
      <c r="B1" s="2">
        <v>2011.0</v>
      </c>
      <c r="C1" s="2">
        <v>2012.0</v>
      </c>
      <c r="D1" s="2">
        <v>2013.0</v>
      </c>
      <c r="E1" s="2">
        <v>2014.0</v>
      </c>
      <c r="F1" s="2">
        <v>2015.0</v>
      </c>
      <c r="G1" s="2">
        <v>2016.0</v>
      </c>
      <c r="H1" s="2">
        <v>2017.0</v>
      </c>
      <c r="I1" s="2">
        <v>2018.0</v>
      </c>
    </row>
    <row r="2">
      <c r="A2" s="3" t="s">
        <v>1</v>
      </c>
      <c r="B2" s="4">
        <v>4.05</v>
      </c>
      <c r="C2" s="4">
        <v>4.56</v>
      </c>
      <c r="D2" s="4">
        <v>5.14</v>
      </c>
      <c r="E2" s="4">
        <v>4.98</v>
      </c>
      <c r="F2" s="4">
        <v>5.48</v>
      </c>
      <c r="G2" s="4">
        <v>4.51</v>
      </c>
      <c r="H2" s="4">
        <v>5.46</v>
      </c>
      <c r="I2" s="4">
        <v>4.14</v>
      </c>
    </row>
    <row r="3">
      <c r="A3" s="3" t="s">
        <v>2</v>
      </c>
      <c r="B3" s="4">
        <v>26.6</v>
      </c>
      <c r="C3" s="4">
        <v>26.2</v>
      </c>
      <c r="D3" s="4">
        <v>24.8</v>
      </c>
      <c r="E3" s="4">
        <v>25.8</v>
      </c>
      <c r="F3" s="4">
        <v>24.0</v>
      </c>
      <c r="G3" s="4">
        <v>26.4</v>
      </c>
      <c r="H3" s="4">
        <v>27.7</v>
      </c>
      <c r="I3" s="4">
        <v>26.7</v>
      </c>
    </row>
    <row r="4">
      <c r="A4" s="3" t="s">
        <v>3</v>
      </c>
      <c r="B4" s="4">
        <v>36.9</v>
      </c>
      <c r="C4" s="4">
        <v>34.0</v>
      </c>
      <c r="D4" s="4">
        <v>32.9</v>
      </c>
      <c r="E4" s="4">
        <v>32.7</v>
      </c>
      <c r="F4" s="4">
        <v>24.6</v>
      </c>
      <c r="G4" s="4">
        <v>24.2</v>
      </c>
      <c r="H4" s="4">
        <v>29.3</v>
      </c>
      <c r="I4" s="4">
        <v>27.8</v>
      </c>
    </row>
    <row r="5">
      <c r="A5" s="3" t="s">
        <v>4</v>
      </c>
      <c r="B5" s="4">
        <v>21.4</v>
      </c>
      <c r="C5" s="4">
        <v>20.5</v>
      </c>
      <c r="D5" s="4">
        <v>18.5</v>
      </c>
      <c r="E5" s="4">
        <v>17.9</v>
      </c>
      <c r="F5" s="4">
        <v>17.9</v>
      </c>
      <c r="G5" s="4">
        <v>17.8</v>
      </c>
      <c r="H5" s="4">
        <v>21.3</v>
      </c>
      <c r="I5" s="4">
        <v>21.6</v>
      </c>
    </row>
    <row r="6">
      <c r="A6" s="3" t="s">
        <v>5</v>
      </c>
      <c r="B6" s="4">
        <v>138.0</v>
      </c>
      <c r="C6" s="4">
        <v>157.0</v>
      </c>
      <c r="D6" s="4">
        <v>180.0</v>
      </c>
      <c r="E6" s="4">
        <v>201.0</v>
      </c>
      <c r="F6" s="4">
        <v>214.0</v>
      </c>
      <c r="G6" s="4">
        <v>216.0</v>
      </c>
      <c r="H6" s="4">
        <v>228.0</v>
      </c>
      <c r="I6" s="4">
        <v>250.0</v>
      </c>
    </row>
    <row r="7">
      <c r="A7" s="3" t="s">
        <v>6</v>
      </c>
      <c r="B7" s="4">
        <v>48.1</v>
      </c>
      <c r="C7" s="4">
        <v>46.5</v>
      </c>
      <c r="D7" s="4">
        <v>45.9</v>
      </c>
      <c r="E7" s="4">
        <v>46.1</v>
      </c>
      <c r="F7" s="4">
        <v>39.8</v>
      </c>
      <c r="G7" s="4">
        <v>41.6</v>
      </c>
      <c r="H7" s="4">
        <v>45.4</v>
      </c>
      <c r="I7" s="4">
        <v>49.5</v>
      </c>
    </row>
    <row r="8">
      <c r="A8" s="3" t="s">
        <v>7</v>
      </c>
      <c r="B8" s="4">
        <v>236.0</v>
      </c>
      <c r="C8" s="4">
        <v>219.0</v>
      </c>
      <c r="D8" s="4">
        <v>221.0</v>
      </c>
      <c r="E8" s="4">
        <v>220.0</v>
      </c>
      <c r="F8" s="4">
        <v>190.0</v>
      </c>
      <c r="G8" s="4">
        <v>196.0</v>
      </c>
      <c r="H8" s="4">
        <v>211.0</v>
      </c>
      <c r="I8" s="4">
        <v>231.0</v>
      </c>
    </row>
    <row r="9">
      <c r="A9" s="3" t="s">
        <v>8</v>
      </c>
      <c r="B9" s="4">
        <v>64.6</v>
      </c>
      <c r="C9" s="4">
        <v>60.0</v>
      </c>
      <c r="D9" s="4">
        <v>62.4</v>
      </c>
      <c r="E9" s="4">
        <v>63.6</v>
      </c>
      <c r="F9" s="4">
        <v>55.3</v>
      </c>
      <c r="G9" s="4">
        <v>57.4</v>
      </c>
      <c r="H9" s="4">
        <v>60.4</v>
      </c>
      <c r="I9" s="4">
        <v>63.8</v>
      </c>
    </row>
    <row r="10">
      <c r="A10" s="3" t="s">
        <v>9</v>
      </c>
      <c r="B10" s="4">
        <v>60.3</v>
      </c>
      <c r="C10" s="4">
        <v>58.5</v>
      </c>
      <c r="D10" s="4">
        <v>56.9</v>
      </c>
      <c r="E10" s="4">
        <v>59.2</v>
      </c>
      <c r="F10" s="4">
        <v>53.9</v>
      </c>
      <c r="G10" s="4">
        <v>48.1</v>
      </c>
      <c r="H10" s="4">
        <v>46.4</v>
      </c>
      <c r="I10" s="4">
        <v>50.0</v>
      </c>
    </row>
    <row r="11">
      <c r="A11" s="3" t="s">
        <v>10</v>
      </c>
      <c r="B11" s="4">
        <v>5.84</v>
      </c>
      <c r="C11" s="4">
        <v>6.53</v>
      </c>
      <c r="D11" s="4">
        <v>8.38</v>
      </c>
      <c r="E11" s="4">
        <v>6.93</v>
      </c>
      <c r="F11" s="4">
        <v>7.64</v>
      </c>
      <c r="G11" s="4">
        <v>7.39</v>
      </c>
      <c r="H11" s="4">
        <v>8.18</v>
      </c>
      <c r="I11" s="4">
        <v>7.44</v>
      </c>
    </row>
    <row r="12">
      <c r="A12" s="3" t="s">
        <v>11</v>
      </c>
      <c r="B12" s="4">
        <v>49.6</v>
      </c>
      <c r="C12" s="4">
        <v>47.2</v>
      </c>
      <c r="D12" s="4">
        <v>47.4</v>
      </c>
      <c r="E12" s="4">
        <v>50.9</v>
      </c>
      <c r="F12" s="4">
        <v>51.3</v>
      </c>
      <c r="G12" s="4">
        <v>56.6</v>
      </c>
      <c r="H12" s="4">
        <v>64.6</v>
      </c>
      <c r="I12" s="4">
        <v>66.5</v>
      </c>
    </row>
    <row r="13">
      <c r="A13" s="3" t="s">
        <v>12</v>
      </c>
      <c r="B13" s="4">
        <v>33.8</v>
      </c>
      <c r="C13" s="4">
        <v>29.8</v>
      </c>
      <c r="D13" s="4">
        <v>30.0</v>
      </c>
      <c r="E13" s="4">
        <v>27.7</v>
      </c>
      <c r="F13" s="4">
        <v>22.2</v>
      </c>
      <c r="G13" s="4">
        <v>25.0</v>
      </c>
      <c r="H13" s="4">
        <v>26.4</v>
      </c>
      <c r="I13" s="4">
        <v>27.8</v>
      </c>
    </row>
    <row r="14">
      <c r="A14" s="3" t="s">
        <v>13</v>
      </c>
      <c r="B14" s="4">
        <v>60.8</v>
      </c>
      <c r="C14" s="4">
        <v>60.0</v>
      </c>
      <c r="D14" s="4">
        <v>49.0</v>
      </c>
      <c r="E14" s="4">
        <v>46.9</v>
      </c>
      <c r="F14" s="4">
        <v>42.1</v>
      </c>
      <c r="G14" s="4">
        <v>46.5</v>
      </c>
      <c r="H14" s="4">
        <v>45.4</v>
      </c>
      <c r="I14" s="4">
        <v>46.6</v>
      </c>
    </row>
    <row r="15">
      <c r="A15" s="3" t="s">
        <v>14</v>
      </c>
      <c r="B15" s="4">
        <v>31.0</v>
      </c>
      <c r="C15" s="4">
        <v>32.0</v>
      </c>
      <c r="D15" s="4">
        <v>34.3</v>
      </c>
      <c r="E15" s="4">
        <v>37.6</v>
      </c>
      <c r="F15" s="4">
        <v>36.6</v>
      </c>
      <c r="G15" s="4">
        <v>36.9</v>
      </c>
      <c r="H15" s="4">
        <v>39.2</v>
      </c>
      <c r="I15" s="4">
        <v>43.1</v>
      </c>
    </row>
    <row r="16">
      <c r="A16" s="3" t="s">
        <v>15</v>
      </c>
      <c r="B16" s="4">
        <v>6.47</v>
      </c>
      <c r="C16" s="4">
        <v>6.98</v>
      </c>
      <c r="D16" s="4">
        <v>7.84</v>
      </c>
      <c r="E16" s="4">
        <v>8.66</v>
      </c>
      <c r="F16" s="4">
        <v>7.74</v>
      </c>
      <c r="G16" s="4">
        <v>6.02</v>
      </c>
      <c r="H16" s="4">
        <v>5.78</v>
      </c>
      <c r="I16" s="4">
        <v>6.57</v>
      </c>
    </row>
    <row r="17">
      <c r="A17" s="3" t="s">
        <v>16</v>
      </c>
      <c r="B17" s="4">
        <v>70.2</v>
      </c>
      <c r="C17" s="4">
        <v>81.5</v>
      </c>
      <c r="D17" s="4">
        <v>88.4</v>
      </c>
      <c r="E17" s="4">
        <v>84.7</v>
      </c>
      <c r="F17" s="4">
        <v>66.4</v>
      </c>
      <c r="G17" s="4">
        <v>69.2</v>
      </c>
      <c r="H17" s="4">
        <v>66.5</v>
      </c>
      <c r="I17" s="4">
        <v>61.4</v>
      </c>
    </row>
    <row r="18">
      <c r="A18" s="3" t="s">
        <v>17</v>
      </c>
      <c r="B18" s="4">
        <v>48.5</v>
      </c>
      <c r="C18" s="4">
        <v>56.5</v>
      </c>
      <c r="D18" s="4">
        <v>67.0</v>
      </c>
      <c r="E18" s="4">
        <v>80.8</v>
      </c>
      <c r="F18" s="4">
        <v>87.2</v>
      </c>
      <c r="G18" s="4">
        <v>63.7</v>
      </c>
      <c r="H18" s="4">
        <v>70.4</v>
      </c>
      <c r="I18" s="4">
        <v>67.6</v>
      </c>
    </row>
    <row r="19">
      <c r="A19" s="3" t="s">
        <v>18</v>
      </c>
      <c r="B19" s="4">
        <v>17.3</v>
      </c>
      <c r="C19" s="4">
        <v>18.0</v>
      </c>
      <c r="D19" s="4">
        <v>18.7</v>
      </c>
      <c r="E19" s="4">
        <v>17.8</v>
      </c>
      <c r="F19" s="4">
        <v>15.9</v>
      </c>
      <c r="G19" s="4">
        <v>17.9</v>
      </c>
      <c r="H19" s="4">
        <v>17.8</v>
      </c>
      <c r="I19" s="4">
        <v>19.0</v>
      </c>
    </row>
    <row r="20">
      <c r="A20" s="3" t="s">
        <v>19</v>
      </c>
      <c r="B20" s="4">
        <v>711.0</v>
      </c>
      <c r="C20" s="4">
        <v>685.0</v>
      </c>
      <c r="D20" s="4">
        <v>640.0</v>
      </c>
      <c r="E20" s="4">
        <v>610.0</v>
      </c>
      <c r="F20" s="4">
        <v>596.0</v>
      </c>
      <c r="G20" s="4">
        <v>600.0</v>
      </c>
      <c r="H20" s="4">
        <v>606.0</v>
      </c>
      <c r="I20" s="4">
        <v>649.0</v>
      </c>
    </row>
    <row r="21">
      <c r="A21" s="3" t="s">
        <v>20</v>
      </c>
      <c r="B21" s="4">
        <v>4.59</v>
      </c>
      <c r="C21" s="4">
        <v>4.49</v>
      </c>
      <c r="D21" s="4">
        <v>4.12</v>
      </c>
      <c r="E21" s="4">
        <v>3.89</v>
      </c>
      <c r="F21" s="4">
        <v>3.49</v>
      </c>
      <c r="G21" s="4">
        <v>3.17</v>
      </c>
      <c r="H21" s="4">
        <v>3.64</v>
      </c>
      <c r="I21" s="4">
        <v>3.64</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3" t="s">
        <v>21</v>
      </c>
      <c r="B1" s="2">
        <v>2011.0</v>
      </c>
      <c r="C1" s="2">
        <v>2012.0</v>
      </c>
      <c r="D1" s="2">
        <v>2013.0</v>
      </c>
      <c r="E1" s="2">
        <v>2014.0</v>
      </c>
      <c r="F1" s="2">
        <v>2015.0</v>
      </c>
      <c r="G1" s="2">
        <v>2016.0</v>
      </c>
      <c r="H1" s="2">
        <v>2017.0</v>
      </c>
      <c r="I1" s="2">
        <v>2018.0</v>
      </c>
    </row>
    <row r="2">
      <c r="A2" s="3" t="s">
        <v>1</v>
      </c>
      <c r="B2" s="5">
        <v>98.15447769821206</v>
      </c>
      <c r="C2" s="5">
        <v>109.26533891867714</v>
      </c>
      <c r="D2" s="5">
        <v>121.79247722936805</v>
      </c>
      <c r="E2" s="5">
        <v>116.71099966017881</v>
      </c>
      <c r="F2" s="5">
        <v>127.05194101284417</v>
      </c>
      <c r="G2" s="5">
        <v>103.46322380210233</v>
      </c>
      <c r="H2" s="5">
        <v>123.96465953730622</v>
      </c>
      <c r="I2" s="5">
        <v>93.04520365235237</v>
      </c>
    </row>
    <row r="3">
      <c r="A3" s="3" t="s">
        <v>2</v>
      </c>
      <c r="B3" s="5">
        <v>1190.6880673001963</v>
      </c>
      <c r="C3" s="5">
        <v>1152.4859936661658</v>
      </c>
      <c r="D3" s="5">
        <v>1072.2873432606675</v>
      </c>
      <c r="E3" s="5">
        <v>1099.009417658764</v>
      </c>
      <c r="F3" s="5">
        <v>1007.7261101205304</v>
      </c>
      <c r="G3" s="5">
        <v>1091.3191473143195</v>
      </c>
      <c r="H3" s="5">
        <v>1125.9311287845717</v>
      </c>
      <c r="I3" s="5">
        <v>1068.7400811313819</v>
      </c>
    </row>
    <row r="4">
      <c r="A4" s="3" t="s">
        <v>3</v>
      </c>
      <c r="B4" s="5">
        <v>186.36363636363637</v>
      </c>
      <c r="C4" s="5">
        <v>170.85427135678393</v>
      </c>
      <c r="D4" s="5">
        <v>163.681592039801</v>
      </c>
      <c r="E4" s="5">
        <v>161.08374384236453</v>
      </c>
      <c r="F4" s="5">
        <v>120.58823529411765</v>
      </c>
      <c r="G4" s="5">
        <v>117.47572815533981</v>
      </c>
      <c r="H4" s="5">
        <v>140.8653846153846</v>
      </c>
      <c r="I4" s="5">
        <v>133.01435406698565</v>
      </c>
    </row>
    <row r="5">
      <c r="A5" s="3" t="s">
        <v>4</v>
      </c>
      <c r="B5" s="5">
        <v>623.192160312514</v>
      </c>
      <c r="C5" s="5">
        <v>590.5360632884125</v>
      </c>
      <c r="D5" s="5">
        <v>527.3216160760009</v>
      </c>
      <c r="E5" s="5">
        <v>505.11556493860235</v>
      </c>
      <c r="F5" s="5">
        <v>501.3597211745329</v>
      </c>
      <c r="G5" s="5">
        <v>492.9452473251697</v>
      </c>
      <c r="H5" s="5">
        <v>582.8698491852998</v>
      </c>
      <c r="I5" s="5">
        <v>582.873791768068</v>
      </c>
    </row>
    <row r="6">
      <c r="A6" s="3" t="s">
        <v>5</v>
      </c>
      <c r="B6" s="5">
        <v>102.98507462686567</v>
      </c>
      <c r="C6" s="5">
        <v>116.29629629629629</v>
      </c>
      <c r="D6" s="5">
        <v>132.35294117647058</v>
      </c>
      <c r="E6" s="5">
        <v>147.7941176470588</v>
      </c>
      <c r="F6" s="5">
        <v>156.20437956204378</v>
      </c>
      <c r="G6" s="5">
        <v>156.52173913043478</v>
      </c>
      <c r="H6" s="5">
        <v>164.02877697841726</v>
      </c>
      <c r="I6" s="5">
        <v>179.85611510791367</v>
      </c>
    </row>
    <row r="7">
      <c r="A7" s="3" t="s">
        <v>6</v>
      </c>
      <c r="B7" s="5">
        <v>599.1904102925814</v>
      </c>
      <c r="C7" s="5">
        <v>578.1725105877996</v>
      </c>
      <c r="D7" s="5">
        <v>569.1568684989095</v>
      </c>
      <c r="E7" s="5">
        <v>569.2587904794245</v>
      </c>
      <c r="F7" s="5">
        <v>487.22794975543786</v>
      </c>
      <c r="G7" s="5">
        <v>505.1690635096968</v>
      </c>
      <c r="H7" s="5">
        <v>549.2577628208678</v>
      </c>
      <c r="I7" s="5">
        <v>597.0633025329886</v>
      </c>
    </row>
    <row r="8">
      <c r="A8" s="3" t="s">
        <v>7</v>
      </c>
      <c r="B8" s="5">
        <v>535.1473922902494</v>
      </c>
      <c r="C8" s="5">
        <v>496.5986394557823</v>
      </c>
      <c r="D8" s="5">
        <v>500.0</v>
      </c>
      <c r="E8" s="5">
        <v>495.4954954954955</v>
      </c>
      <c r="F8" s="5">
        <v>426.96629213483146</v>
      </c>
      <c r="G8" s="5">
        <v>440.44943820224717</v>
      </c>
      <c r="H8" s="5">
        <v>473.09417040358744</v>
      </c>
      <c r="I8" s="5">
        <v>516.7785234899329</v>
      </c>
    </row>
    <row r="9">
      <c r="A9" s="3" t="s">
        <v>8</v>
      </c>
      <c r="B9" s="5">
        <v>988.6325620060854</v>
      </c>
      <c r="C9" s="5">
        <v>913.8010133413577</v>
      </c>
      <c r="D9" s="5">
        <v>945.4733546441613</v>
      </c>
      <c r="E9" s="5">
        <v>959.101455848149</v>
      </c>
      <c r="F9" s="5">
        <v>830.9757464476313</v>
      </c>
      <c r="G9" s="5">
        <v>860.2588353977746</v>
      </c>
      <c r="H9" s="5">
        <v>903.3210343582193</v>
      </c>
      <c r="I9" s="5">
        <v>952.7235289500724</v>
      </c>
    </row>
    <row r="10">
      <c r="A10" s="3" t="s">
        <v>9</v>
      </c>
      <c r="B10" s="5">
        <v>953.2269102121902</v>
      </c>
      <c r="C10" s="5">
        <v>918.3642472792282</v>
      </c>
      <c r="D10" s="5">
        <v>887.2841468847913</v>
      </c>
      <c r="E10" s="5">
        <v>916.376070708816</v>
      </c>
      <c r="F10" s="5">
        <v>827.7507636000794</v>
      </c>
      <c r="G10" s="5">
        <v>733.1021516273809</v>
      </c>
      <c r="H10" s="5">
        <v>702.4038971063669</v>
      </c>
      <c r="I10" s="5">
        <v>752.3283358268503</v>
      </c>
    </row>
    <row r="11">
      <c r="A11" s="3" t="s">
        <v>10</v>
      </c>
      <c r="B11" s="5">
        <v>23.836734693877553</v>
      </c>
      <c r="C11" s="5">
        <v>26.330645161290324</v>
      </c>
      <c r="D11" s="5">
        <v>33.25396825396825</v>
      </c>
      <c r="E11" s="5">
        <v>27.176470588235293</v>
      </c>
      <c r="F11" s="5">
        <v>29.612403100775193</v>
      </c>
      <c r="G11" s="5">
        <v>28.206106870229007</v>
      </c>
      <c r="H11" s="5">
        <v>30.867924528301888</v>
      </c>
      <c r="I11" s="5">
        <v>27.761194029850746</v>
      </c>
    </row>
    <row r="12">
      <c r="A12" s="3" t="s">
        <v>11</v>
      </c>
      <c r="B12" s="5">
        <v>39.68</v>
      </c>
      <c r="C12" s="5">
        <v>37.16535433070866</v>
      </c>
      <c r="D12" s="5">
        <v>37.03125</v>
      </c>
      <c r="E12" s="5">
        <v>39.15384615384615</v>
      </c>
      <c r="F12" s="5">
        <v>39.16030534351145</v>
      </c>
      <c r="G12" s="5">
        <v>42.878787878787875</v>
      </c>
      <c r="H12" s="5">
        <v>48.208955223880594</v>
      </c>
      <c r="I12" s="5">
        <v>49.25925925925926</v>
      </c>
    </row>
    <row r="13">
      <c r="A13" s="3" t="s">
        <v>12</v>
      </c>
      <c r="B13" s="5">
        <v>569.2205059026398</v>
      </c>
      <c r="C13" s="5">
        <v>500.5062419090773</v>
      </c>
      <c r="D13" s="5">
        <v>498.0580054290979</v>
      </c>
      <c r="E13" s="5">
        <v>455.6734969436975</v>
      </c>
      <c r="F13" s="5">
        <v>365.54894204702333</v>
      </c>
      <c r="G13" s="5">
        <v>412.3541433294839</v>
      </c>
      <c r="H13" s="5">
        <v>436.09902877277324</v>
      </c>
      <c r="I13" s="5">
        <v>460.0991430901715</v>
      </c>
    </row>
    <row r="14">
      <c r="A14" s="3" t="s">
        <v>13</v>
      </c>
      <c r="B14" s="5">
        <v>475.0</v>
      </c>
      <c r="C14" s="5">
        <v>468.75</v>
      </c>
      <c r="D14" s="5">
        <v>385.8267716535433</v>
      </c>
      <c r="E14" s="5">
        <v>369.29133858267716</v>
      </c>
      <c r="F14" s="5">
        <v>331.496062992126</v>
      </c>
      <c r="G14" s="5">
        <v>366.1417322834646</v>
      </c>
      <c r="H14" s="5">
        <v>357.4803149606299</v>
      </c>
      <c r="I14" s="5">
        <v>366.92913385826773</v>
      </c>
    </row>
    <row r="15">
      <c r="A15" s="3" t="s">
        <v>14</v>
      </c>
      <c r="B15" s="5">
        <v>620.7866857196113</v>
      </c>
      <c r="C15" s="5">
        <v>637.4520658456909</v>
      </c>
      <c r="D15" s="5">
        <v>680.1656344112095</v>
      </c>
      <c r="E15" s="5">
        <v>740.9354771513135</v>
      </c>
      <c r="F15" s="5">
        <v>717.4367935734599</v>
      </c>
      <c r="G15" s="5">
        <v>720.452612932265</v>
      </c>
      <c r="H15" s="5">
        <v>763.2114778595368</v>
      </c>
      <c r="I15" s="5">
        <v>835.1639604157086</v>
      </c>
    </row>
    <row r="16">
      <c r="A16" s="3" t="s">
        <v>15</v>
      </c>
      <c r="B16" s="5">
        <v>55.775862068965516</v>
      </c>
      <c r="C16" s="5">
        <v>59.65811965811966</v>
      </c>
      <c r="D16" s="5">
        <v>65.88235294117646</v>
      </c>
      <c r="E16" s="5">
        <v>72.16666666666667</v>
      </c>
      <c r="F16" s="5">
        <v>63.442622950819676</v>
      </c>
      <c r="G16" s="5">
        <v>48.94308943089431</v>
      </c>
      <c r="H16" s="5">
        <v>46.24</v>
      </c>
      <c r="I16" s="5">
        <v>52.142857142857146</v>
      </c>
    </row>
    <row r="17">
      <c r="A17" s="3" t="s">
        <v>16</v>
      </c>
      <c r="B17" s="5">
        <v>490.90909090909093</v>
      </c>
      <c r="C17" s="5">
        <v>569.93006993007</v>
      </c>
      <c r="D17" s="5">
        <v>613.8888888888889</v>
      </c>
      <c r="E17" s="5">
        <v>588.1944444444445</v>
      </c>
      <c r="F17" s="5">
        <v>461.1111111111111</v>
      </c>
      <c r="G17" s="5">
        <v>480.55555555555554</v>
      </c>
      <c r="H17" s="5">
        <v>461.80555555555554</v>
      </c>
      <c r="I17" s="5">
        <v>426.3888888888889</v>
      </c>
    </row>
    <row r="18">
      <c r="A18" s="3" t="s">
        <v>17</v>
      </c>
      <c r="B18" s="5">
        <v>1715.7400756376053</v>
      </c>
      <c r="C18" s="5">
        <v>1937.905594637414</v>
      </c>
      <c r="D18" s="5">
        <v>2229.430492313489</v>
      </c>
      <c r="E18" s="5">
        <v>2613.449418788903</v>
      </c>
      <c r="F18" s="5">
        <v>2749.2564317545803</v>
      </c>
      <c r="G18" s="5">
        <v>1963.4694807797607</v>
      </c>
      <c r="H18" s="5">
        <v>2126.9430296798887</v>
      </c>
      <c r="I18" s="5">
        <v>2005.9378728399781</v>
      </c>
    </row>
    <row r="19">
      <c r="A19" s="3" t="s">
        <v>18</v>
      </c>
      <c r="B19" s="5">
        <v>235.55405847865055</v>
      </c>
      <c r="C19" s="5">
        <v>241.11550965335414</v>
      </c>
      <c r="D19" s="5">
        <v>246.28412569477806</v>
      </c>
      <c r="E19" s="5">
        <v>230.47469227970765</v>
      </c>
      <c r="F19" s="5">
        <v>202.47191724058436</v>
      </c>
      <c r="G19" s="5">
        <v>224.24972930927927</v>
      </c>
      <c r="H19" s="5">
        <v>219.4770006105406</v>
      </c>
      <c r="I19" s="5">
        <v>230.80738220162158</v>
      </c>
    </row>
    <row r="20">
      <c r="A20" s="3" t="s">
        <v>19</v>
      </c>
      <c r="B20" s="5">
        <v>2278.846153846154</v>
      </c>
      <c r="C20" s="5">
        <v>2181.5286624203823</v>
      </c>
      <c r="D20" s="5">
        <v>2025.3164556962026</v>
      </c>
      <c r="E20" s="5">
        <v>1918.2389937106918</v>
      </c>
      <c r="F20" s="5">
        <v>1856.6978193146417</v>
      </c>
      <c r="G20" s="5">
        <v>1857.5851393188855</v>
      </c>
      <c r="H20" s="5">
        <v>1864.6153846153845</v>
      </c>
      <c r="I20" s="5">
        <v>1984.709480122324</v>
      </c>
    </row>
    <row r="21">
      <c r="A21" s="3" t="s">
        <v>20</v>
      </c>
      <c r="B21" s="5">
        <v>88.26214942908811</v>
      </c>
      <c r="C21" s="5">
        <v>84.98314674422278</v>
      </c>
      <c r="D21" s="5">
        <v>76.73791446762252</v>
      </c>
      <c r="E21" s="5">
        <v>71.3159652741482</v>
      </c>
      <c r="F21" s="5">
        <v>63.01189605015978</v>
      </c>
      <c r="G21" s="5">
        <v>56.40202681484019</v>
      </c>
      <c r="H21" s="5">
        <v>63.85914385133549</v>
      </c>
      <c r="I21" s="5">
        <v>62.99798915264624</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 t="s">
        <v>0</v>
      </c>
      <c r="B1" s="2">
        <v>2011.0</v>
      </c>
      <c r="C1" s="2">
        <v>2012.0</v>
      </c>
      <c r="D1" s="2">
        <v>2013.0</v>
      </c>
      <c r="E1" s="2">
        <v>2014.0</v>
      </c>
      <c r="F1" s="2">
        <v>2015.0</v>
      </c>
      <c r="G1" s="2">
        <v>2016.0</v>
      </c>
      <c r="H1" s="2">
        <v>2017.0</v>
      </c>
      <c r="J1" s="1"/>
    </row>
    <row r="2">
      <c r="A2" s="3" t="s">
        <v>1</v>
      </c>
      <c r="B2" s="6">
        <v>44.5017839</v>
      </c>
      <c r="C2" s="6">
        <v>46.17542748</v>
      </c>
      <c r="D2" s="6">
        <v>46.20983544</v>
      </c>
      <c r="E2" s="6">
        <v>43.438305580000005</v>
      </c>
      <c r="F2" s="6">
        <v>52.2915988</v>
      </c>
      <c r="G2" s="6">
        <v>42.09774642</v>
      </c>
      <c r="H2" s="6">
        <v>58.66934545</v>
      </c>
      <c r="J2" s="3"/>
    </row>
    <row r="3">
      <c r="A3" s="3" t="s">
        <v>2</v>
      </c>
      <c r="B3" s="6">
        <v>119.58128</v>
      </c>
      <c r="C3" s="6">
        <v>134.47335</v>
      </c>
      <c r="D3" s="6">
        <v>138.38524799999996</v>
      </c>
      <c r="E3" s="6">
        <v>132.8590998</v>
      </c>
      <c r="F3" s="6">
        <v>125.74899</v>
      </c>
      <c r="G3" s="6">
        <v>111.27261640000002</v>
      </c>
      <c r="H3" s="6">
        <v>122.4391084</v>
      </c>
      <c r="J3" s="3"/>
    </row>
    <row r="4">
      <c r="A4" s="3" t="s">
        <v>3</v>
      </c>
      <c r="B4" s="6">
        <v>204.0534862</v>
      </c>
      <c r="C4" s="6">
        <v>191.0619347</v>
      </c>
      <c r="D4" s="6">
        <v>197.0342218</v>
      </c>
      <c r="E4" s="6">
        <v>206.5429284</v>
      </c>
      <c r="F4" s="6">
        <v>159.66367199999996</v>
      </c>
      <c r="G4" s="6">
        <v>165.711708</v>
      </c>
      <c r="H4" s="6">
        <v>195.0300262</v>
      </c>
      <c r="J4" s="3"/>
    </row>
    <row r="5">
      <c r="A5" s="3" t="s">
        <v>4</v>
      </c>
      <c r="B5" s="6">
        <v>185.30975</v>
      </c>
      <c r="C5" s="6">
        <v>189.366387</v>
      </c>
      <c r="D5" s="6">
        <v>189.20579</v>
      </c>
      <c r="E5" s="6">
        <v>181.00116</v>
      </c>
      <c r="F5" s="6">
        <v>163.966764</v>
      </c>
      <c r="G5" s="6">
        <v>164.289564</v>
      </c>
      <c r="H5" s="6">
        <v>174.450705</v>
      </c>
      <c r="J5" s="3"/>
    </row>
    <row r="6">
      <c r="A6" s="3" t="s">
        <v>5</v>
      </c>
      <c r="B6" s="6">
        <v>326.5762315</v>
      </c>
      <c r="C6" s="6">
        <v>388.0637347</v>
      </c>
      <c r="D6" s="6">
        <v>450.7491054</v>
      </c>
      <c r="E6" s="6">
        <v>501.188835</v>
      </c>
      <c r="F6" s="6">
        <v>542.648253</v>
      </c>
      <c r="G6" s="6">
        <v>557.9706719999999</v>
      </c>
      <c r="H6" s="6">
        <v>633.596739</v>
      </c>
      <c r="J6" s="3"/>
    </row>
    <row r="7">
      <c r="A7" s="3" t="s">
        <v>6</v>
      </c>
      <c r="B7" s="6">
        <v>400.948196</v>
      </c>
      <c r="C7" s="6">
        <v>380.42457</v>
      </c>
      <c r="D7" s="6">
        <v>407.760243</v>
      </c>
      <c r="E7" s="6">
        <v>425.265848</v>
      </c>
      <c r="F7" s="6">
        <v>372.557136</v>
      </c>
      <c r="G7" s="6">
        <v>386.233902</v>
      </c>
      <c r="H7" s="6">
        <v>412.758661</v>
      </c>
      <c r="J7" s="3"/>
    </row>
    <row r="8">
      <c r="A8" s="3" t="s">
        <v>7</v>
      </c>
      <c r="B8" s="6">
        <v>1539.971395</v>
      </c>
      <c r="C8" s="6">
        <v>1447.221058</v>
      </c>
      <c r="D8" s="6">
        <v>1525.460337</v>
      </c>
      <c r="E8" s="6">
        <v>1560.60996</v>
      </c>
      <c r="F8" s="6">
        <v>1341.7753949999997</v>
      </c>
      <c r="G8" s="6">
        <v>1380.8576919999998</v>
      </c>
      <c r="H8" s="6">
        <v>1451.267202</v>
      </c>
      <c r="J8" s="3"/>
    </row>
    <row r="9">
      <c r="A9" s="3" t="s">
        <v>8</v>
      </c>
      <c r="B9" s="6">
        <v>320.408374</v>
      </c>
      <c r="C9" s="6">
        <v>303.254596</v>
      </c>
      <c r="D9" s="6">
        <v>321.344013</v>
      </c>
      <c r="E9" s="6">
        <v>329.77692</v>
      </c>
      <c r="F9" s="6">
        <v>279.601552</v>
      </c>
      <c r="G9" s="6">
        <v>283.529571</v>
      </c>
      <c r="H9" s="6">
        <v>294.13514</v>
      </c>
      <c r="J9" s="3"/>
    </row>
    <row r="10">
      <c r="A10" s="3" t="s">
        <v>9</v>
      </c>
      <c r="B10" s="6">
        <v>222.8045526</v>
      </c>
      <c r="C10" s="6">
        <v>223.719786</v>
      </c>
      <c r="D10" s="6">
        <v>272.4648156</v>
      </c>
      <c r="E10" s="6">
        <v>298.5544692</v>
      </c>
      <c r="F10" s="6">
        <v>283.82458779999996</v>
      </c>
      <c r="G10" s="6">
        <v>260.9042836</v>
      </c>
      <c r="H10" s="6">
        <v>257.1662298</v>
      </c>
      <c r="J10" s="3"/>
    </row>
    <row r="11">
      <c r="A11" s="3" t="s">
        <v>10</v>
      </c>
      <c r="B11" s="6">
        <v>26.3919006</v>
      </c>
      <c r="C11" s="6">
        <v>26.64831906</v>
      </c>
      <c r="D11" s="6">
        <v>27.03074363</v>
      </c>
      <c r="E11" s="6">
        <v>27.77354811</v>
      </c>
      <c r="F11" s="6">
        <v>25.93179603</v>
      </c>
      <c r="G11" s="6">
        <v>29.0695926</v>
      </c>
      <c r="H11" s="6">
        <v>30.4883508</v>
      </c>
      <c r="J11" s="3"/>
    </row>
    <row r="12">
      <c r="A12" s="3" t="s">
        <v>11</v>
      </c>
      <c r="B12" s="6">
        <v>59.0834244</v>
      </c>
      <c r="C12" s="6">
        <v>60.9271599</v>
      </c>
      <c r="D12" s="6">
        <v>69.7396212</v>
      </c>
      <c r="E12" s="6">
        <v>73.839126</v>
      </c>
      <c r="F12" s="6">
        <v>75.50886</v>
      </c>
      <c r="G12" s="6">
        <v>80.4015107</v>
      </c>
      <c r="H12" s="6">
        <v>93.67644</v>
      </c>
      <c r="J12" s="3"/>
    </row>
    <row r="13">
      <c r="A13" s="3" t="s">
        <v>12</v>
      </c>
      <c r="B13" s="6">
        <v>202.3133247</v>
      </c>
      <c r="C13" s="6">
        <v>187.1816749</v>
      </c>
      <c r="D13" s="6">
        <v>191.5785138</v>
      </c>
      <c r="E13" s="6">
        <v>194.6471256</v>
      </c>
      <c r="F13" s="6">
        <v>165.37982560000003</v>
      </c>
      <c r="G13" s="6">
        <v>166.95582520000002</v>
      </c>
      <c r="H13" s="6">
        <v>173.2690764</v>
      </c>
      <c r="J13" s="3"/>
    </row>
    <row r="14">
      <c r="A14" s="3" t="s">
        <v>13</v>
      </c>
      <c r="B14" s="6">
        <v>653.9899520000001</v>
      </c>
      <c r="C14" s="6">
        <v>669.0203</v>
      </c>
      <c r="D14" s="6">
        <v>556.846044</v>
      </c>
      <c r="E14" s="6">
        <v>525.354425</v>
      </c>
      <c r="F14" s="6">
        <v>477.873889</v>
      </c>
      <c r="G14" s="6">
        <v>532.616076</v>
      </c>
      <c r="H14" s="6">
        <v>532.5797910000001</v>
      </c>
      <c r="J14" s="3"/>
    </row>
    <row r="15">
      <c r="A15" s="3" t="s">
        <v>14</v>
      </c>
      <c r="B15" s="6">
        <v>78.67817499999998</v>
      </c>
      <c r="C15" s="6">
        <v>82.399296</v>
      </c>
      <c r="D15" s="6">
        <v>90.1300806</v>
      </c>
      <c r="E15" s="6">
        <v>100.9578152</v>
      </c>
      <c r="F15" s="6">
        <v>103.5623232</v>
      </c>
      <c r="G15" s="6">
        <v>109.8768</v>
      </c>
      <c r="H15" s="6">
        <v>123.1825968</v>
      </c>
      <c r="J15" s="3"/>
    </row>
    <row r="16">
      <c r="A16" s="3" t="s">
        <v>15</v>
      </c>
      <c r="B16" s="6">
        <v>67.2734638</v>
      </c>
      <c r="C16" s="6">
        <v>70.10694</v>
      </c>
      <c r="D16" s="6">
        <v>75.4478679</v>
      </c>
      <c r="E16" s="6">
        <v>73.7580566</v>
      </c>
      <c r="F16" s="6">
        <v>67.8259179</v>
      </c>
      <c r="G16" s="6">
        <v>60.6537936</v>
      </c>
      <c r="H16" s="6">
        <v>63.9918756</v>
      </c>
      <c r="J16" s="3"/>
    </row>
    <row r="17">
      <c r="A17" s="3" t="s">
        <v>16</v>
      </c>
      <c r="B17" s="6">
        <v>98.358467</v>
      </c>
      <c r="C17" s="6">
        <v>109.3723475</v>
      </c>
      <c r="D17" s="6">
        <v>116.520009</v>
      </c>
      <c r="E17" s="6">
        <v>106.8891976</v>
      </c>
      <c r="F17" s="6">
        <v>72.0143256</v>
      </c>
      <c r="G17" s="6">
        <v>67.3979776</v>
      </c>
      <c r="H17" s="6">
        <v>83.9098746</v>
      </c>
      <c r="J17" s="3"/>
    </row>
    <row r="18">
      <c r="A18" s="3" t="s">
        <v>17</v>
      </c>
      <c r="B18" s="6">
        <v>24.90602367</v>
      </c>
      <c r="C18" s="6">
        <v>29.58443264</v>
      </c>
      <c r="D18" s="6">
        <v>33.35865201</v>
      </c>
      <c r="E18" s="6">
        <v>39.5233398</v>
      </c>
      <c r="F18" s="6">
        <v>39.22917629999999</v>
      </c>
      <c r="G18" s="6">
        <v>37.6398135</v>
      </c>
      <c r="H18" s="6">
        <v>36.03644317</v>
      </c>
      <c r="J18" s="3"/>
    </row>
    <row r="19">
      <c r="A19" s="3" t="s">
        <v>18</v>
      </c>
      <c r="B19" s="6">
        <v>39.05039026000001</v>
      </c>
      <c r="C19" s="6">
        <v>39.13665371999999</v>
      </c>
      <c r="D19" s="6">
        <v>41.88320973</v>
      </c>
      <c r="E19" s="6">
        <v>40.60329631999999</v>
      </c>
      <c r="F19" s="6">
        <v>35.5914956</v>
      </c>
      <c r="G19" s="6">
        <v>37.27567296000001</v>
      </c>
      <c r="H19" s="6">
        <v>35.96506459</v>
      </c>
      <c r="J19" s="3"/>
    </row>
    <row r="20">
      <c r="A20" s="3" t="s">
        <v>19</v>
      </c>
      <c r="B20" s="6">
        <v>2538.32495</v>
      </c>
      <c r="C20" s="6">
        <v>2652.18786</v>
      </c>
      <c r="D20" s="6">
        <v>2746.38336</v>
      </c>
      <c r="E20" s="6">
        <v>2893.0405</v>
      </c>
      <c r="F20" s="6">
        <v>3064.85816</v>
      </c>
      <c r="G20" s="6">
        <v>3215.88762</v>
      </c>
      <c r="H20" s="6">
        <v>3326.94765</v>
      </c>
      <c r="J20" s="3"/>
    </row>
    <row r="21">
      <c r="A21" s="3" t="s">
        <v>20</v>
      </c>
      <c r="B21" s="6">
        <v>31.1888304</v>
      </c>
      <c r="C21" s="6">
        <v>30.70012176</v>
      </c>
      <c r="D21" s="6">
        <v>28.33590485</v>
      </c>
      <c r="E21" s="6">
        <v>27.83481948</v>
      </c>
      <c r="F21" s="6">
        <v>26.07889062</v>
      </c>
      <c r="G21" s="6">
        <v>23.963650879999996</v>
      </c>
      <c r="H21" s="6">
        <v>28.395913</v>
      </c>
      <c r="J21" s="3"/>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3" t="s">
        <v>21</v>
      </c>
      <c r="B1" s="2">
        <v>2011.0</v>
      </c>
      <c r="C1" s="2">
        <v>2012.0</v>
      </c>
      <c r="D1" s="2">
        <v>2013.0</v>
      </c>
      <c r="E1" s="2">
        <v>2014.0</v>
      </c>
      <c r="F1" s="2">
        <v>2015.0</v>
      </c>
      <c r="G1" s="2">
        <v>2016.0</v>
      </c>
      <c r="H1" s="2">
        <v>2017.0</v>
      </c>
    </row>
    <row r="2">
      <c r="A2" s="3" t="s">
        <v>1</v>
      </c>
      <c r="B2" s="4">
        <v>1078.530705023013</v>
      </c>
      <c r="C2" s="4">
        <v>1106.4416081835523</v>
      </c>
      <c r="D2" s="4">
        <v>1094.9436440854172</v>
      </c>
      <c r="E2" s="4">
        <v>1018.0176842944026</v>
      </c>
      <c r="F2" s="4">
        <v>1212.3629792344732</v>
      </c>
      <c r="G2" s="4">
        <v>965.7579954360559</v>
      </c>
      <c r="H2" s="4">
        <v>1332.0376252721348</v>
      </c>
    </row>
    <row r="3">
      <c r="A3" s="3" t="s">
        <v>2</v>
      </c>
      <c r="B3" s="4">
        <v>5352.782074003144</v>
      </c>
      <c r="C3" s="4">
        <v>5915.215740319393</v>
      </c>
      <c r="D3" s="4">
        <v>5983.41733566083</v>
      </c>
      <c r="E3" s="4">
        <v>5659.434182242853</v>
      </c>
      <c r="F3" s="4">
        <v>5280.0225226785615</v>
      </c>
      <c r="G3" s="4">
        <v>4599.770335192476</v>
      </c>
      <c r="H3" s="4">
        <v>4976.8232320645675</v>
      </c>
    </row>
    <row r="4">
      <c r="A4" s="3" t="s">
        <v>3</v>
      </c>
      <c r="B4" s="4">
        <v>1030.5731626262627</v>
      </c>
      <c r="C4" s="4">
        <v>960.1102246231155</v>
      </c>
      <c r="D4" s="4">
        <v>980.269760199005</v>
      </c>
      <c r="E4" s="4">
        <v>1017.4528492610838</v>
      </c>
      <c r="F4" s="4">
        <v>782.6650588235293</v>
      </c>
      <c r="G4" s="4">
        <v>804.4257669902912</v>
      </c>
      <c r="H4" s="4">
        <v>937.6443567307692</v>
      </c>
    </row>
    <row r="5">
      <c r="A5" s="3" t="s">
        <v>4</v>
      </c>
      <c r="B5" s="4">
        <v>5396.429132218313</v>
      </c>
      <c r="C5" s="4">
        <v>5455.008814542927</v>
      </c>
      <c r="D5" s="4">
        <v>5393.097456958727</v>
      </c>
      <c r="E5" s="4">
        <v>5107.625876421361</v>
      </c>
      <c r="F5" s="4">
        <v>4592.532462621813</v>
      </c>
      <c r="G5" s="4">
        <v>4549.76178420923</v>
      </c>
      <c r="H5" s="4">
        <v>4773.8054513436255</v>
      </c>
    </row>
    <row r="6">
      <c r="A6" s="3" t="s">
        <v>5</v>
      </c>
      <c r="B6" s="4">
        <v>243.71360559701492</v>
      </c>
      <c r="C6" s="4">
        <v>287.4546182962963</v>
      </c>
      <c r="D6" s="4">
        <v>331.4331657352941</v>
      </c>
      <c r="E6" s="4">
        <v>368.52120220588233</v>
      </c>
      <c r="F6" s="4">
        <v>396.09361532846714</v>
      </c>
      <c r="G6" s="4">
        <v>404.3265739130434</v>
      </c>
      <c r="H6" s="4">
        <v>455.82499208633095</v>
      </c>
    </row>
    <row r="7">
      <c r="A7" s="3" t="s">
        <v>6</v>
      </c>
      <c r="B7" s="4">
        <v>4994.684284143666</v>
      </c>
      <c r="C7" s="4">
        <v>4730.129650025465</v>
      </c>
      <c r="D7" s="4">
        <v>5056.199193992034</v>
      </c>
      <c r="E7" s="4">
        <v>5251.330200969345</v>
      </c>
      <c r="F7" s="4">
        <v>4560.810289950699</v>
      </c>
      <c r="G7" s="4">
        <v>4690.226407909519</v>
      </c>
      <c r="H7" s="4">
        <v>4993.632130524163</v>
      </c>
    </row>
    <row r="8">
      <c r="A8" s="3" t="s">
        <v>7</v>
      </c>
      <c r="B8" s="4">
        <v>3491.998628117914</v>
      </c>
      <c r="C8" s="4">
        <v>3281.680403628118</v>
      </c>
      <c r="D8" s="4">
        <v>3451.2677307692306</v>
      </c>
      <c r="E8" s="4">
        <v>3514.887297297297</v>
      </c>
      <c r="F8" s="4">
        <v>3015.2256067415724</v>
      </c>
      <c r="G8" s="4">
        <v>3103.0509932584264</v>
      </c>
      <c r="H8" s="4">
        <v>3253.9623363228698</v>
      </c>
    </row>
    <row r="9">
      <c r="A9" s="3" t="s">
        <v>8</v>
      </c>
      <c r="B9" s="4">
        <v>4903.500799935357</v>
      </c>
      <c r="C9" s="4">
        <v>4618.572618753734</v>
      </c>
      <c r="D9" s="4">
        <v>4868.945544325753</v>
      </c>
      <c r="E9" s="4">
        <v>4973.105724482996</v>
      </c>
      <c r="F9" s="4">
        <v>4201.484780852011</v>
      </c>
      <c r="G9" s="4">
        <v>4249.282553123531</v>
      </c>
      <c r="H9" s="4">
        <v>4398.98110771357</v>
      </c>
    </row>
    <row r="10">
      <c r="A10" s="3" t="s">
        <v>9</v>
      </c>
      <c r="B10" s="4">
        <v>3522.1110324395922</v>
      </c>
      <c r="C10" s="4">
        <v>3512.0726986557265</v>
      </c>
      <c r="D10" s="4">
        <v>4248.747125936169</v>
      </c>
      <c r="E10" s="4">
        <v>4621.42181381845</v>
      </c>
      <c r="F10" s="4">
        <v>4358.738762150793</v>
      </c>
      <c r="G10" s="4">
        <v>3976.4967084399245</v>
      </c>
      <c r="H10" s="4">
        <v>3892.986250337748</v>
      </c>
    </row>
    <row r="11">
      <c r="A11" s="3" t="s">
        <v>10</v>
      </c>
      <c r="B11" s="4">
        <v>107.72204326530613</v>
      </c>
      <c r="C11" s="4">
        <v>107.45289943548387</v>
      </c>
      <c r="D11" s="4">
        <v>107.26485567460317</v>
      </c>
      <c r="E11" s="4">
        <v>108.91587494117647</v>
      </c>
      <c r="F11" s="4">
        <v>100.51083732558139</v>
      </c>
      <c r="G11" s="4">
        <v>110.95264351145038</v>
      </c>
      <c r="H11" s="4">
        <v>115.0503803773585</v>
      </c>
    </row>
    <row r="12">
      <c r="A12" s="3" t="s">
        <v>11</v>
      </c>
      <c r="B12" s="4">
        <v>47.26673952</v>
      </c>
      <c r="C12" s="4">
        <v>47.974141653543306</v>
      </c>
      <c r="D12" s="4">
        <v>54.4840790625</v>
      </c>
      <c r="E12" s="4">
        <v>56.79932769230769</v>
      </c>
      <c r="F12" s="4">
        <v>57.64035114503817</v>
      </c>
      <c r="G12" s="4">
        <v>60.91023537878788</v>
      </c>
      <c r="H12" s="4">
        <v>69.90779104477612</v>
      </c>
    </row>
    <row r="13">
      <c r="A13" s="3" t="s">
        <v>12</v>
      </c>
      <c r="B13" s="4">
        <v>3407.1270129165396</v>
      </c>
      <c r="C13" s="4">
        <v>3143.8119684042167</v>
      </c>
      <c r="D13" s="4">
        <v>3180.5737488766304</v>
      </c>
      <c r="E13" s="4">
        <v>3202.004923905816</v>
      </c>
      <c r="F13" s="4">
        <v>2723.1720848649206</v>
      </c>
      <c r="G13" s="4">
        <v>2753.797050968523</v>
      </c>
      <c r="H13" s="4">
        <v>2862.2149975149787</v>
      </c>
    </row>
    <row r="14">
      <c r="A14" s="3" t="s">
        <v>13</v>
      </c>
      <c r="B14" s="4">
        <v>5109.296500000001</v>
      </c>
      <c r="C14" s="4">
        <v>5226.72109375</v>
      </c>
      <c r="D14" s="4">
        <v>4384.614519685039</v>
      </c>
      <c r="E14" s="4">
        <v>4136.649015748031</v>
      </c>
      <c r="F14" s="4">
        <v>3762.7865275590552</v>
      </c>
      <c r="G14" s="4">
        <v>4193.82737007874</v>
      </c>
      <c r="H14" s="4">
        <v>4193.541661417324</v>
      </c>
    </row>
    <row r="15">
      <c r="A15" s="3" t="s">
        <v>14</v>
      </c>
      <c r="B15" s="4">
        <v>1575.560112797341</v>
      </c>
      <c r="C15" s="4">
        <v>1641.4250456072052</v>
      </c>
      <c r="D15" s="4">
        <v>1787.27065454322</v>
      </c>
      <c r="E15" s="4">
        <v>1989.4475259937801</v>
      </c>
      <c r="F15" s="4">
        <v>2030.038827640064</v>
      </c>
      <c r="G15" s="4">
        <v>2145.2853024562573</v>
      </c>
      <c r="H15" s="4">
        <v>2398.3258099567206</v>
      </c>
    </row>
    <row r="16">
      <c r="A16" s="3" t="s">
        <v>15</v>
      </c>
      <c r="B16" s="4">
        <v>579.9436534482759</v>
      </c>
      <c r="C16" s="4">
        <v>599.2046153846154</v>
      </c>
      <c r="D16" s="4">
        <v>634.0156966386554</v>
      </c>
      <c r="E16" s="4">
        <v>614.6504716666667</v>
      </c>
      <c r="F16" s="4">
        <v>555.9501467213115</v>
      </c>
      <c r="G16" s="4">
        <v>493.1202731707317</v>
      </c>
      <c r="H16" s="4">
        <v>511.9350048</v>
      </c>
    </row>
    <row r="17">
      <c r="A17" s="3" t="s">
        <v>16</v>
      </c>
      <c r="B17" s="4">
        <v>687.8214475524476</v>
      </c>
      <c r="C17" s="4">
        <v>764.8415909090909</v>
      </c>
      <c r="D17" s="4">
        <v>809.1667291666666</v>
      </c>
      <c r="E17" s="4">
        <v>742.2860944444444</v>
      </c>
      <c r="F17" s="4">
        <v>500.09948333333335</v>
      </c>
      <c r="G17" s="4">
        <v>468.0415111111111</v>
      </c>
      <c r="H17" s="4">
        <v>582.7074625</v>
      </c>
    </row>
    <row r="18">
      <c r="A18" s="3" t="s">
        <v>17</v>
      </c>
      <c r="B18" s="4">
        <v>881.0775862968616</v>
      </c>
      <c r="C18" s="4">
        <v>1014.7227880925614</v>
      </c>
      <c r="D18" s="4">
        <v>1110.0118802025174</v>
      </c>
      <c r="E18" s="4">
        <v>1278.369423625078</v>
      </c>
      <c r="F18" s="4">
        <v>1236.8241428349693</v>
      </c>
      <c r="G18" s="4">
        <v>1160.198195753407</v>
      </c>
      <c r="H18" s="4">
        <v>1088.7423524841895</v>
      </c>
    </row>
    <row r="19">
      <c r="A19" s="3" t="s">
        <v>18</v>
      </c>
      <c r="B19" s="4">
        <v>531.7039254865994</v>
      </c>
      <c r="C19" s="4">
        <v>524.2474559902575</v>
      </c>
      <c r="D19" s="4">
        <v>551.6133523873835</v>
      </c>
      <c r="E19" s="4">
        <v>525.732147465943</v>
      </c>
      <c r="F19" s="4">
        <v>453.2250535592341</v>
      </c>
      <c r="G19" s="4">
        <v>466.9865682179454</v>
      </c>
      <c r="H19" s="4">
        <v>443.45530915604286</v>
      </c>
    </row>
    <row r="20">
      <c r="A20" s="3" t="s">
        <v>19</v>
      </c>
      <c r="B20" s="4">
        <v>8135.656891025641</v>
      </c>
      <c r="C20" s="4">
        <v>8446.458152866242</v>
      </c>
      <c r="D20" s="4">
        <v>8691.086582278482</v>
      </c>
      <c r="E20" s="4">
        <v>9097.611635220126</v>
      </c>
      <c r="F20" s="4">
        <v>9547.844735202492</v>
      </c>
      <c r="G20" s="4">
        <v>9956.308421052632</v>
      </c>
      <c r="H20" s="4">
        <v>10236.762</v>
      </c>
    </row>
    <row r="21">
      <c r="A21" s="3" t="s">
        <v>20</v>
      </c>
      <c r="B21" s="4">
        <v>599.7370826325242</v>
      </c>
      <c r="C21" s="4">
        <v>581.067472738438</v>
      </c>
      <c r="D21" s="4">
        <v>527.7762725101918</v>
      </c>
      <c r="E21" s="4">
        <v>510.30000499945083</v>
      </c>
      <c r="F21" s="4">
        <v>470.85396700599625</v>
      </c>
      <c r="G21" s="4">
        <v>426.37176009944113</v>
      </c>
      <c r="H21" s="4">
        <v>498.16997062005703</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3" t="s">
        <v>21</v>
      </c>
      <c r="B1" s="2">
        <v>2011.0</v>
      </c>
      <c r="C1" s="2">
        <v>2012.0</v>
      </c>
      <c r="D1" s="2">
        <v>2013.0</v>
      </c>
      <c r="E1" s="2">
        <v>2014.0</v>
      </c>
      <c r="F1" s="2">
        <v>2015.0</v>
      </c>
      <c r="G1" s="2">
        <v>2016.0</v>
      </c>
      <c r="H1" s="2">
        <v>2017.0</v>
      </c>
    </row>
    <row r="2">
      <c r="A2" s="3" t="s">
        <v>1</v>
      </c>
      <c r="B2" s="4">
        <v>28.040339</v>
      </c>
      <c r="C2" s="4">
        <v>29.1882318</v>
      </c>
      <c r="D2" s="4">
        <v>30.0100872</v>
      </c>
      <c r="E2" s="4">
        <v>28.2011744</v>
      </c>
      <c r="F2" s="4">
        <v>34.3678545</v>
      </c>
      <c r="G2" s="4">
        <v>30.9438342</v>
      </c>
      <c r="H2" s="4">
        <v>35.1221389</v>
      </c>
    </row>
    <row r="3">
      <c r="A3" s="3" t="s">
        <v>2</v>
      </c>
      <c r="B3" s="4">
        <v>71.04314</v>
      </c>
      <c r="C3" s="4">
        <v>75.4695</v>
      </c>
      <c r="D3" s="4">
        <v>82.62989199999998</v>
      </c>
      <c r="E3" s="4">
        <v>75.922119</v>
      </c>
      <c r="F3" s="4">
        <v>71.71146</v>
      </c>
      <c r="G3" s="4">
        <v>63.786723</v>
      </c>
      <c r="H3" s="7">
        <f t="shared" ref="H3:H4" si="1">AVERAGE(B3:G3)</f>
        <v>73.427139</v>
      </c>
    </row>
    <row r="4">
      <c r="A4" s="3" t="s">
        <v>3</v>
      </c>
      <c r="B4" s="4">
        <v>150.320142</v>
      </c>
      <c r="C4" s="4">
        <v>144.62097</v>
      </c>
      <c r="D4" s="4">
        <v>144.219595</v>
      </c>
      <c r="E4" s="4">
        <v>146.332608</v>
      </c>
      <c r="F4" s="4">
        <v>112.33908</v>
      </c>
      <c r="G4" s="7">
        <f>average(B4:F4)</f>
        <v>139.566479</v>
      </c>
      <c r="H4" s="7">
        <f t="shared" si="1"/>
        <v>139.566479</v>
      </c>
    </row>
    <row r="5">
      <c r="A5" s="3" t="s">
        <v>4</v>
      </c>
      <c r="B5" s="4">
        <v>94.412476</v>
      </c>
      <c r="C5" s="7">
        <v>91.683</v>
      </c>
      <c r="D5" s="7">
        <v>92.685</v>
      </c>
      <c r="E5" s="7">
        <v>90.18</v>
      </c>
      <c r="F5" s="7">
        <v>78.156</v>
      </c>
      <c r="G5" s="7">
        <v>76.653</v>
      </c>
      <c r="H5" s="7">
        <v>82.665</v>
      </c>
      <c r="J5" s="8" t="s">
        <v>22</v>
      </c>
    </row>
    <row r="6">
      <c r="A6" s="3" t="s">
        <v>5</v>
      </c>
      <c r="B6" s="9">
        <v>0.0</v>
      </c>
      <c r="C6" s="9">
        <v>0.0</v>
      </c>
      <c r="D6" s="9">
        <v>0.0</v>
      </c>
      <c r="E6" s="9">
        <v>0.0</v>
      </c>
      <c r="F6" s="9">
        <v>0.0</v>
      </c>
      <c r="G6" s="9">
        <v>0.0</v>
      </c>
      <c r="H6" s="9">
        <v>0.0</v>
      </c>
    </row>
    <row r="7">
      <c r="A7" s="3" t="s">
        <v>6</v>
      </c>
      <c r="B7" s="4">
        <v>179.81172</v>
      </c>
      <c r="C7" s="4">
        <v>174.14584299999996</v>
      </c>
      <c r="D7" s="4">
        <v>184.074381</v>
      </c>
      <c r="E7" s="4">
        <v>190.929368</v>
      </c>
      <c r="F7" s="4">
        <v>161.454048</v>
      </c>
      <c r="G7" s="4">
        <v>166.592271</v>
      </c>
      <c r="H7" s="7">
        <f t="shared" ref="H7:H8" si="2">AVERAGE(B7:G7)</f>
        <v>176.1679385</v>
      </c>
    </row>
    <row r="8">
      <c r="A8" s="3" t="s">
        <v>7</v>
      </c>
      <c r="B8" s="4">
        <v>787.72866</v>
      </c>
      <c r="C8" s="4">
        <v>711.39376</v>
      </c>
      <c r="D8" s="4">
        <v>781.67547</v>
      </c>
      <c r="E8" s="4">
        <v>799.227</v>
      </c>
      <c r="F8" s="4">
        <v>660.9005999999998</v>
      </c>
      <c r="G8" s="4">
        <v>667.32927</v>
      </c>
      <c r="H8" s="7">
        <f t="shared" si="2"/>
        <v>734.7091267</v>
      </c>
    </row>
    <row r="9">
      <c r="A9" s="3" t="s">
        <v>8</v>
      </c>
      <c r="B9" s="9">
        <v>0.0</v>
      </c>
      <c r="C9" s="9">
        <v>0.0</v>
      </c>
      <c r="D9" s="9">
        <v>0.0</v>
      </c>
      <c r="E9" s="9">
        <v>0.0</v>
      </c>
      <c r="F9" s="9">
        <v>0.0</v>
      </c>
      <c r="G9" s="9">
        <v>0.0</v>
      </c>
      <c r="H9" s="9">
        <v>0.0</v>
      </c>
    </row>
    <row r="10">
      <c r="A10" s="3" t="s">
        <v>9</v>
      </c>
      <c r="B10" s="4">
        <v>150.18892</v>
      </c>
      <c r="C10" s="10">
        <v>132.3</v>
      </c>
      <c r="D10" s="4">
        <v>155.911617</v>
      </c>
      <c r="E10" s="4">
        <v>173.34869400000002</v>
      </c>
      <c r="F10" s="4">
        <v>164.355127</v>
      </c>
      <c r="G10" s="4">
        <v>147.599493</v>
      </c>
      <c r="H10" s="7">
        <f>AVERAGE(B10:G10)</f>
        <v>153.9506418</v>
      </c>
    </row>
    <row r="11">
      <c r="A11" s="3" t="s">
        <v>10</v>
      </c>
      <c r="B11" s="4">
        <v>28.4816992</v>
      </c>
      <c r="C11" s="4">
        <v>31.2806664</v>
      </c>
      <c r="D11" s="4">
        <v>30.6680352</v>
      </c>
      <c r="E11" s="4">
        <v>29.2961691</v>
      </c>
      <c r="F11" s="4">
        <v>30.854796</v>
      </c>
      <c r="G11" s="10">
        <v>31.3</v>
      </c>
      <c r="H11" s="10">
        <v>34.27</v>
      </c>
    </row>
    <row r="12">
      <c r="A12" s="3" t="s">
        <v>11</v>
      </c>
      <c r="B12" s="4">
        <v>69.090476</v>
      </c>
      <c r="C12" s="4">
        <v>70.77525</v>
      </c>
      <c r="D12" s="4">
        <v>71.510862</v>
      </c>
      <c r="E12" s="10">
        <v>72.8</v>
      </c>
      <c r="F12" s="10">
        <v>75.0</v>
      </c>
      <c r="G12" s="10">
        <v>81.8</v>
      </c>
      <c r="H12" s="10">
        <v>94.6</v>
      </c>
    </row>
    <row r="13">
      <c r="A13" s="3" t="s">
        <v>12</v>
      </c>
      <c r="B13" s="4">
        <v>94.899203</v>
      </c>
      <c r="C13" s="4">
        <v>85.35371900000001</v>
      </c>
      <c r="D13" s="4">
        <v>89.125008</v>
      </c>
      <c r="E13" s="4">
        <v>88.0254</v>
      </c>
      <c r="F13" s="4">
        <v>75.103096</v>
      </c>
      <c r="G13" s="4">
        <v>71.990088</v>
      </c>
      <c r="H13" s="7">
        <f>AVERAGE(B13:G13)</f>
        <v>84.08275233</v>
      </c>
    </row>
    <row r="14">
      <c r="A14" s="3" t="s">
        <v>13</v>
      </c>
      <c r="B14" s="10">
        <v>214.36</v>
      </c>
      <c r="C14" s="10">
        <v>215.6</v>
      </c>
      <c r="D14" s="4">
        <v>189.133608</v>
      </c>
      <c r="E14" s="4">
        <v>174.143615</v>
      </c>
      <c r="F14" s="10">
        <v>152.77</v>
      </c>
      <c r="G14" s="4">
        <v>156.76005599999996</v>
      </c>
      <c r="H14" s="10">
        <v>169.4</v>
      </c>
    </row>
    <row r="15">
      <c r="A15" s="3" t="s">
        <v>14</v>
      </c>
      <c r="B15" s="9">
        <v>0.0</v>
      </c>
      <c r="C15" s="9">
        <v>0.0</v>
      </c>
      <c r="D15" s="9">
        <v>0.0</v>
      </c>
      <c r="E15" s="9">
        <v>0.0</v>
      </c>
      <c r="F15" s="9">
        <v>0.0</v>
      </c>
      <c r="G15" s="9">
        <v>68.91554999999998</v>
      </c>
      <c r="H15" s="9">
        <v>0.0</v>
      </c>
    </row>
    <row r="16">
      <c r="A16" s="3" t="s">
        <v>15</v>
      </c>
      <c r="B16" s="4">
        <v>60.24667</v>
      </c>
      <c r="C16" s="4">
        <v>61.23720000000001</v>
      </c>
      <c r="D16" s="4">
        <v>59.63983499999999</v>
      </c>
      <c r="E16" s="4">
        <v>68.914122</v>
      </c>
      <c r="F16" s="4">
        <v>61.252308</v>
      </c>
      <c r="G16" s="4">
        <v>53.026164</v>
      </c>
      <c r="H16" s="7">
        <f t="shared" ref="H16:H17" si="3">AVERAGE(B16:G16)</f>
        <v>60.71938317</v>
      </c>
    </row>
    <row r="17">
      <c r="A17" s="3" t="s">
        <v>16</v>
      </c>
      <c r="B17" s="10">
        <v>73.8</v>
      </c>
      <c r="C17" s="4">
        <v>83.753033</v>
      </c>
      <c r="D17" s="4">
        <v>86.017209</v>
      </c>
      <c r="E17" s="4">
        <v>82.656264</v>
      </c>
      <c r="F17" s="4">
        <v>52.138592</v>
      </c>
      <c r="G17" s="4">
        <v>47.910784</v>
      </c>
      <c r="H17" s="7">
        <f t="shared" si="3"/>
        <v>71.04598033</v>
      </c>
    </row>
    <row r="18">
      <c r="A18" s="3" t="s">
        <v>17</v>
      </c>
      <c r="B18" s="9">
        <v>0.0</v>
      </c>
      <c r="C18" s="9">
        <v>0.0</v>
      </c>
      <c r="D18" s="9">
        <v>0.0</v>
      </c>
      <c r="E18" s="9">
        <v>0.0</v>
      </c>
      <c r="F18" s="9">
        <v>0.0</v>
      </c>
      <c r="G18" s="9">
        <v>0.0</v>
      </c>
      <c r="H18" s="9">
        <v>0.0</v>
      </c>
    </row>
    <row r="19">
      <c r="A19" s="3" t="s">
        <v>18</v>
      </c>
      <c r="B19" s="9">
        <v>0.0</v>
      </c>
      <c r="C19" s="9">
        <v>0.0</v>
      </c>
      <c r="D19" s="9">
        <v>0.0</v>
      </c>
      <c r="E19" s="9">
        <v>0.0</v>
      </c>
      <c r="F19" s="9">
        <v>0.0</v>
      </c>
      <c r="G19" s="9">
        <v>0.0</v>
      </c>
      <c r="H19" s="9">
        <v>0.0</v>
      </c>
    </row>
    <row r="20">
      <c r="A20" s="3" t="s">
        <v>19</v>
      </c>
      <c r="B20" s="9">
        <v>0.0</v>
      </c>
      <c r="C20" s="9">
        <v>0.0</v>
      </c>
      <c r="D20" s="9">
        <v>828.4164</v>
      </c>
      <c r="E20" s="9">
        <v>868.3045</v>
      </c>
      <c r="F20" s="9">
        <v>0.0</v>
      </c>
      <c r="G20" s="9">
        <v>0.0</v>
      </c>
      <c r="H20" s="9">
        <v>0.0</v>
      </c>
    </row>
    <row r="21">
      <c r="A21" s="3" t="s">
        <v>20</v>
      </c>
      <c r="B21" s="4">
        <v>24.80504</v>
      </c>
      <c r="C21" s="4">
        <v>25.2316944</v>
      </c>
      <c r="D21" s="4">
        <v>22.0696918</v>
      </c>
      <c r="E21" s="4">
        <v>21.2236362</v>
      </c>
      <c r="F21" s="4">
        <v>18.9406842</v>
      </c>
      <c r="G21" s="4">
        <v>17.590836</v>
      </c>
      <c r="H21" s="4">
        <v>21.39571</v>
      </c>
    </row>
  </sheetData>
  <mergeCells count="1">
    <mergeCell ref="J5:P13"/>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3" t="s">
        <v>21</v>
      </c>
      <c r="B1" s="2">
        <v>2011.0</v>
      </c>
      <c r="C1" s="2">
        <v>2012.0</v>
      </c>
      <c r="D1" s="2">
        <v>2013.0</v>
      </c>
      <c r="E1" s="2">
        <v>2014.0</v>
      </c>
      <c r="F1" s="2">
        <v>2015.0</v>
      </c>
      <c r="G1" s="2">
        <v>2016.0</v>
      </c>
      <c r="H1" s="2">
        <v>2017.0</v>
      </c>
      <c r="I1" s="2">
        <v>2018.0</v>
      </c>
    </row>
    <row r="2">
      <c r="A2" s="3" t="s">
        <v>1</v>
      </c>
      <c r="B2" s="4">
        <v>679.5765009940261</v>
      </c>
      <c r="C2" s="4">
        <v>699.3995701894539</v>
      </c>
      <c r="D2" s="4">
        <v>711.0900509644649</v>
      </c>
      <c r="E2" s="4">
        <v>660.9211357058321</v>
      </c>
      <c r="F2" s="4">
        <v>796.8070479328487</v>
      </c>
      <c r="G2" s="4">
        <v>709.8777922682368</v>
      </c>
      <c r="H2" s="4">
        <v>797.418313362725</v>
      </c>
      <c r="I2" s="4">
        <v>0.0</v>
      </c>
    </row>
    <row r="3">
      <c r="A3" s="3" t="s">
        <v>2</v>
      </c>
      <c r="B3" s="4">
        <v>3180.0834233660626</v>
      </c>
      <c r="C3" s="4">
        <v>3319.7534999614004</v>
      </c>
      <c r="D3" s="4">
        <v>3572.701103491769</v>
      </c>
      <c r="E3" s="4">
        <v>3234.074565488736</v>
      </c>
      <c r="F3" s="4">
        <v>3011.062943202667</v>
      </c>
      <c r="G3" s="4">
        <v>2636.8057634217685</v>
      </c>
      <c r="H3" s="4">
        <f>('Education_Spending_Billions$'!H3*1000000000)/'Total Population '!H3</f>
        <v>2984.617383</v>
      </c>
      <c r="I3" s="4">
        <v>0.0</v>
      </c>
    </row>
    <row r="4">
      <c r="A4" s="3" t="s">
        <v>3</v>
      </c>
      <c r="B4" s="4">
        <v>759.1926363636363</v>
      </c>
      <c r="C4" s="4">
        <v>726.7385427135679</v>
      </c>
      <c r="D4" s="4">
        <v>717.5104228855721</v>
      </c>
      <c r="E4" s="4">
        <v>720.8502857142857</v>
      </c>
      <c r="F4" s="4">
        <v>550.6817647058823</v>
      </c>
      <c r="G4" s="6">
        <f>('Education_Spending_Billions$'!G4*1000000000)/'Total Population '!G4</f>
        <v>677.5071796</v>
      </c>
      <c r="H4" s="6">
        <f>('Education_Spending_Billions$'!H4*1000000000)/'Total Population '!H4</f>
        <v>670.9926875</v>
      </c>
      <c r="I4" s="4">
        <v>0.0</v>
      </c>
    </row>
    <row r="5">
      <c r="A5" s="3" t="s">
        <v>4</v>
      </c>
      <c r="B5" s="4">
        <v>2749.397891537074</v>
      </c>
      <c r="C5" s="4">
        <f>('Education_Spending_Billions$'!C5*1000000000)/'Total Population '!C5</f>
        <v>2641.078921</v>
      </c>
      <c r="D5" s="4">
        <f>('Education_Spending_Billions$'!D5*1000000000)/'Total Population '!D5</f>
        <v>2641.881297</v>
      </c>
      <c r="E5" s="4">
        <f>('Education_Spending_Billions$'!E5*1000000000)/'Total Population '!E5</f>
        <v>2544.766572</v>
      </c>
      <c r="F5" s="4">
        <f>('Education_Spending_Billions$'!F5*1000000000)/'Total Population '!F5</f>
        <v>2189.065384</v>
      </c>
      <c r="G5" s="4">
        <f>('Education_Spending_Billions$'!G5*1000000000)/'Total Population '!G5</f>
        <v>2122.793935</v>
      </c>
      <c r="H5" s="4">
        <f>('Education_Spending_Billions$'!H5*1000000000)/'Total Population '!H5</f>
        <v>2262.109675</v>
      </c>
      <c r="I5" s="4">
        <v>0.0</v>
      </c>
    </row>
    <row r="6">
      <c r="A6" s="3" t="s">
        <v>5</v>
      </c>
      <c r="B6" s="4">
        <v>0.0</v>
      </c>
      <c r="C6" s="4">
        <v>0.0</v>
      </c>
      <c r="D6" s="4">
        <v>0.0</v>
      </c>
      <c r="E6" s="4">
        <v>0.0</v>
      </c>
      <c r="F6" s="4">
        <v>0.0</v>
      </c>
      <c r="G6" s="4">
        <v>0.0</v>
      </c>
      <c r="H6" s="11">
        <v>0.0</v>
      </c>
      <c r="I6" s="4">
        <v>0.0</v>
      </c>
    </row>
    <row r="7">
      <c r="A7" s="3" t="s">
        <v>6</v>
      </c>
      <c r="B7" s="4">
        <v>2239.9471576344026</v>
      </c>
      <c r="C7" s="4">
        <v>2165.2976184029844</v>
      </c>
      <c r="D7" s="4">
        <v>2282.509766031267</v>
      </c>
      <c r="E7" s="4">
        <v>2357.662062791344</v>
      </c>
      <c r="F7" s="4">
        <v>1976.5056479084437</v>
      </c>
      <c r="G7" s="4">
        <v>2023.0110944476833</v>
      </c>
      <c r="H7" s="4">
        <f>('Education_Spending_Billions$'!H7*1000000000)/'Total Population '!H7</f>
        <v>2131.312947</v>
      </c>
      <c r="I7" s="4">
        <v>0.0</v>
      </c>
    </row>
    <row r="8">
      <c r="A8" s="3" t="s">
        <v>7</v>
      </c>
      <c r="B8" s="4">
        <v>1786.2327891156463</v>
      </c>
      <c r="C8" s="4">
        <v>1613.1377777777777</v>
      </c>
      <c r="D8" s="4">
        <v>1768.4965384615384</v>
      </c>
      <c r="E8" s="4">
        <v>1800.0608108108108</v>
      </c>
      <c r="F8" s="4">
        <v>1485.1698876404491</v>
      </c>
      <c r="G8" s="4">
        <v>1499.6163370786517</v>
      </c>
      <c r="H8" s="6">
        <f>('Education_Spending_Billions$'!H8*1000000000)/'Total Population '!H8</f>
        <v>1647.32988</v>
      </c>
      <c r="I8" s="4">
        <v>0.0</v>
      </c>
    </row>
    <row r="9">
      <c r="A9" s="3" t="s">
        <v>8</v>
      </c>
      <c r="B9" s="4">
        <v>0.0</v>
      </c>
      <c r="C9" s="4">
        <v>0.0</v>
      </c>
      <c r="D9" s="4">
        <v>0.0</v>
      </c>
      <c r="E9" s="4">
        <v>0.0</v>
      </c>
      <c r="F9" s="4">
        <v>0.0</v>
      </c>
      <c r="G9" s="4">
        <v>0.0</v>
      </c>
      <c r="H9" s="4">
        <f>('Education_Spending_Billions$'!H9*1000000000)/'Total Population '!H9</f>
        <v>0</v>
      </c>
      <c r="I9" s="4">
        <v>0.0</v>
      </c>
    </row>
    <row r="10">
      <c r="A10" s="3" t="s">
        <v>9</v>
      </c>
      <c r="B10" s="4">
        <v>2374.1976809238113</v>
      </c>
      <c r="C10" s="4">
        <v>0.0</v>
      </c>
      <c r="D10" s="4">
        <v>2431.2461525355593</v>
      </c>
      <c r="E10" s="4">
        <v>2683.3208626727182</v>
      </c>
      <c r="F10" s="4">
        <v>2524.0274930582195</v>
      </c>
      <c r="G10" s="4">
        <v>2249.5947172018823</v>
      </c>
      <c r="H10" s="4">
        <f>('Education_Spending_Billions$'!H10*1000000000)/'Total Population '!H10</f>
        <v>2330.507129</v>
      </c>
      <c r="I10" s="4">
        <v>0.0</v>
      </c>
    </row>
    <row r="11">
      <c r="A11" s="3" t="s">
        <v>10</v>
      </c>
      <c r="B11" s="4">
        <v>116.25183346938776</v>
      </c>
      <c r="C11" s="4">
        <v>126.13171935483871</v>
      </c>
      <c r="D11" s="4">
        <v>121.69855238095238</v>
      </c>
      <c r="E11" s="4">
        <v>114.88693764705883</v>
      </c>
      <c r="F11" s="4">
        <v>119.59223255813953</v>
      </c>
      <c r="G11" s="6">
        <f>('Education_Spending_Billions$'!G11*1000000000)/'Total Population '!G11</f>
        <v>119.4656489</v>
      </c>
      <c r="H11" s="6">
        <f>('Education_Spending_Billions$'!H11*1000000000)/'Total Population '!H11</f>
        <v>129.3207547</v>
      </c>
      <c r="I11" s="4">
        <v>0.0</v>
      </c>
    </row>
    <row r="12">
      <c r="A12" s="3" t="s">
        <v>11</v>
      </c>
      <c r="B12" s="4">
        <v>55.2723808</v>
      </c>
      <c r="C12" s="4">
        <v>55.72854330708662</v>
      </c>
      <c r="D12" s="4">
        <v>55.8678609375</v>
      </c>
      <c r="E12" s="6">
        <f>('Education_Spending_Billions$'!E12*1000000000)/'Total Population '!E12</f>
        <v>56</v>
      </c>
      <c r="F12" s="6">
        <f>('Education_Spending_Billions$'!F12*1000000000)/'Total Population '!F12</f>
        <v>57.2519084</v>
      </c>
      <c r="G12" s="6">
        <f>('Education_Spending_Billions$'!G12*1000000000)/'Total Population '!G12</f>
        <v>61.96969697</v>
      </c>
      <c r="H12" s="6">
        <f>('Education_Spending_Billions$'!H12*1000000000)/'Total Population '!H12</f>
        <v>70.59701493</v>
      </c>
      <c r="I12" s="4">
        <v>0.0</v>
      </c>
    </row>
    <row r="13">
      <c r="A13" s="3" t="s">
        <v>12</v>
      </c>
      <c r="B13" s="4">
        <v>1598.1826136513998</v>
      </c>
      <c r="C13" s="4">
        <v>1433.559366766893</v>
      </c>
      <c r="D13" s="4">
        <v>1479.6474572777465</v>
      </c>
      <c r="E13" s="4">
        <v>1448.0448316919765</v>
      </c>
      <c r="F13" s="4">
        <v>1236.6602381646862</v>
      </c>
      <c r="G13" s="4">
        <v>1187.4164426181665</v>
      </c>
      <c r="H13" s="4">
        <f>('Education_Spending_Billions$'!H13*1000000000)/'Total Population '!H13</f>
        <v>1388.954797</v>
      </c>
      <c r="I13" s="4">
        <v>0.0</v>
      </c>
    </row>
    <row r="14">
      <c r="A14" s="3" t="s">
        <v>13</v>
      </c>
      <c r="B14" s="6">
        <f>('Education_Spending_Billions$'!B14*1000000000)/'Total Population '!B14</f>
        <v>1674.6875</v>
      </c>
      <c r="C14" s="6">
        <f>('Education_Spending_Billions$'!C14*1000000000)/'Total Population '!C14</f>
        <v>1684.375</v>
      </c>
      <c r="D14" s="4">
        <v>1489.2410078740158</v>
      </c>
      <c r="E14" s="4">
        <v>1371.2095669291339</v>
      </c>
      <c r="F14" s="6">
        <f>('Education_Spending_Billions$'!F14*1000000000)/'Total Population '!F14</f>
        <v>1202.913386</v>
      </c>
      <c r="G14" s="4">
        <v>1234.331149606299</v>
      </c>
      <c r="H14" s="6">
        <f>('Education_Spending_Billions$'!H14*1000000000)/'Total Population '!H14</f>
        <v>1333.858268</v>
      </c>
      <c r="I14" s="4">
        <v>0.0</v>
      </c>
    </row>
    <row r="15">
      <c r="A15" s="3" t="s">
        <v>14</v>
      </c>
      <c r="B15" s="4">
        <v>0.0</v>
      </c>
      <c r="C15" s="4">
        <v>0.0</v>
      </c>
      <c r="D15" s="4">
        <v>0.0</v>
      </c>
      <c r="E15" s="4">
        <v>0.0</v>
      </c>
      <c r="F15" s="4">
        <v>0.0</v>
      </c>
      <c r="G15" s="4">
        <v>1345.538972064069</v>
      </c>
      <c r="H15" s="4">
        <f>('Education_Spending_Billions$'!H15*1000000000)/'Total Population '!H15</f>
        <v>0</v>
      </c>
      <c r="I15" s="4">
        <v>0.0</v>
      </c>
    </row>
    <row r="16">
      <c r="A16" s="3" t="s">
        <v>15</v>
      </c>
      <c r="B16" s="4">
        <v>519.3678448275862</v>
      </c>
      <c r="C16" s="4">
        <v>523.3948717948718</v>
      </c>
      <c r="D16" s="4">
        <v>501.17508403361336</v>
      </c>
      <c r="E16" s="4">
        <v>574.28435</v>
      </c>
      <c r="F16" s="4">
        <v>502.0680983606557</v>
      </c>
      <c r="G16" s="4">
        <v>431.1070243902439</v>
      </c>
      <c r="H16" s="6">
        <f>('Education_Spending_Billions$'!H16*1000000000)/'Total Population '!H16</f>
        <v>485.7550653</v>
      </c>
      <c r="I16" s="4">
        <v>0.0</v>
      </c>
    </row>
    <row r="17">
      <c r="A17" s="3" t="s">
        <v>16</v>
      </c>
      <c r="B17" s="6">
        <f>('Education_Spending_Billions$'!B17*1000000000)/'Total Population '!B17</f>
        <v>516.0839161</v>
      </c>
      <c r="C17" s="4">
        <v>585.6855454545455</v>
      </c>
      <c r="D17" s="4">
        <v>597.3417291666667</v>
      </c>
      <c r="E17" s="4">
        <v>574.0018333333334</v>
      </c>
      <c r="F17" s="4">
        <v>362.0735555555556</v>
      </c>
      <c r="G17" s="4">
        <v>332.71377777777775</v>
      </c>
      <c r="H17" s="6">
        <f>('Education_Spending_Billions$'!H17*1000000000)/'Total Population '!H17</f>
        <v>493.3748634</v>
      </c>
      <c r="I17" s="4">
        <v>0.0</v>
      </c>
    </row>
    <row r="18">
      <c r="A18" s="3" t="s">
        <v>17</v>
      </c>
      <c r="B18" s="4">
        <v>0.0</v>
      </c>
      <c r="C18" s="4">
        <v>0.0</v>
      </c>
      <c r="D18" s="4">
        <v>0.0</v>
      </c>
      <c r="E18" s="4">
        <v>0.0</v>
      </c>
      <c r="F18" s="4">
        <v>0.0</v>
      </c>
      <c r="G18" s="4">
        <v>0.0</v>
      </c>
      <c r="H18" s="4">
        <f>('Education_Spending_Billions$'!H18*1000000000)/'Total Population '!H18</f>
        <v>0</v>
      </c>
      <c r="I18" s="4">
        <v>0.0</v>
      </c>
    </row>
    <row r="19">
      <c r="A19" s="3" t="s">
        <v>18</v>
      </c>
      <c r="B19" s="4">
        <v>0.0</v>
      </c>
      <c r="C19" s="4">
        <v>0.0</v>
      </c>
      <c r="D19" s="4">
        <v>0.0</v>
      </c>
      <c r="E19" s="4">
        <v>0.0</v>
      </c>
      <c r="F19" s="4">
        <v>0.0</v>
      </c>
      <c r="G19" s="4">
        <v>0.0</v>
      </c>
      <c r="H19" s="4">
        <f>('Education_Spending_Billions$'!H19*1000000000)/'Total Population '!H19</f>
        <v>0</v>
      </c>
      <c r="I19" s="4">
        <v>0.0</v>
      </c>
    </row>
    <row r="20">
      <c r="A20" s="3" t="s">
        <v>19</v>
      </c>
      <c r="B20" s="4">
        <v>0.0</v>
      </c>
      <c r="C20" s="4">
        <v>0.0</v>
      </c>
      <c r="D20" s="4">
        <v>2621.570886075949</v>
      </c>
      <c r="E20" s="4">
        <v>2730.5172955974845</v>
      </c>
      <c r="F20" s="4">
        <v>0.0</v>
      </c>
      <c r="G20" s="4">
        <v>0.0</v>
      </c>
      <c r="H20" s="11">
        <v>0.0</v>
      </c>
      <c r="I20" s="4">
        <v>0.0</v>
      </c>
    </row>
    <row r="21">
      <c r="A21" s="3" t="s">
        <v>20</v>
      </c>
      <c r="B21" s="4">
        <v>476.98173138878167</v>
      </c>
      <c r="C21" s="4">
        <v>477.5654315814219</v>
      </c>
      <c r="D21" s="4">
        <v>411.06362176582286</v>
      </c>
      <c r="E21" s="4">
        <v>389.0961702391657</v>
      </c>
      <c r="F21" s="4">
        <v>341.97376043819594</v>
      </c>
      <c r="G21" s="4">
        <v>312.9838497689136</v>
      </c>
      <c r="H21" s="4">
        <v>375.360363376774</v>
      </c>
      <c r="I21" s="4">
        <v>392.2677652685232</v>
      </c>
    </row>
  </sheetData>
  <drawing r:id="rId1"/>
</worksheet>
</file>