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G/Documents/Fantasy/ff-espn-api/recap_scripts/kevins_league/History/"/>
    </mc:Choice>
  </mc:AlternateContent>
  <bookViews>
    <workbookView xWindow="0" yWindow="460" windowWidth="25600" windowHeight="15540" tabRatio="500" activeTab="8"/>
  </bookViews>
  <sheets>
    <sheet name="2013" sheetId="1" r:id="rId1"/>
    <sheet name="2014" sheetId="3" r:id="rId2"/>
    <sheet name="2015" sheetId="4" r:id="rId3"/>
    <sheet name="2016" sheetId="5" r:id="rId4"/>
    <sheet name="2017" sheetId="6" r:id="rId5"/>
    <sheet name="2018" sheetId="7" r:id="rId6"/>
    <sheet name="2019" sheetId="8" r:id="rId7"/>
    <sheet name="2020" sheetId="9" r:id="rId8"/>
    <sheet name="Summary" sheetId="10" r:id="rId9"/>
    <sheet name="Matchups" sheetId="11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6" l="1"/>
  <c r="L18" i="6"/>
  <c r="L19" i="6"/>
  <c r="L20" i="6"/>
  <c r="L21" i="6"/>
  <c r="L22" i="6"/>
  <c r="L23" i="6"/>
  <c r="L24" i="6"/>
  <c r="L25" i="6"/>
  <c r="L16" i="6"/>
  <c r="J17" i="4"/>
  <c r="L17" i="4"/>
  <c r="L18" i="4"/>
  <c r="K19" i="4"/>
  <c r="L19" i="4"/>
  <c r="L20" i="4"/>
  <c r="K21" i="4"/>
  <c r="L21" i="4"/>
  <c r="L22" i="4"/>
  <c r="L23" i="4"/>
  <c r="J24" i="4"/>
  <c r="L24" i="4"/>
  <c r="L25" i="4"/>
  <c r="L16" i="4"/>
  <c r="I15" i="3"/>
  <c r="I16" i="3"/>
  <c r="I17" i="3"/>
  <c r="I18" i="3"/>
  <c r="I19" i="3"/>
  <c r="I20" i="3"/>
  <c r="I21" i="3"/>
  <c r="I22" i="3"/>
  <c r="I23" i="3"/>
  <c r="I14" i="3"/>
  <c r="I15" i="1"/>
  <c r="I16" i="1"/>
  <c r="I17" i="1"/>
  <c r="I18" i="1"/>
  <c r="I19" i="1"/>
  <c r="I20" i="1"/>
  <c r="I21" i="1"/>
  <c r="I22" i="1"/>
  <c r="I23" i="1"/>
  <c r="I14" i="1"/>
  <c r="L17" i="5"/>
  <c r="L18" i="5"/>
  <c r="K19" i="5"/>
  <c r="L19" i="5"/>
  <c r="J20" i="5"/>
  <c r="L20" i="5"/>
  <c r="K21" i="5"/>
  <c r="L21" i="5"/>
  <c r="L22" i="5"/>
  <c r="L23" i="5"/>
  <c r="L24" i="5"/>
  <c r="L25" i="5"/>
  <c r="L26" i="5"/>
  <c r="L27" i="5"/>
  <c r="L16" i="5"/>
  <c r="K17" i="4"/>
  <c r="K18" i="4"/>
  <c r="K20" i="4"/>
  <c r="K22" i="4"/>
  <c r="K23" i="4"/>
  <c r="K24" i="4"/>
  <c r="K25" i="4"/>
  <c r="J17" i="10"/>
  <c r="J16" i="10"/>
  <c r="J15" i="10"/>
  <c r="J14" i="10"/>
  <c r="J13" i="10"/>
  <c r="J12" i="10"/>
  <c r="J10" i="10"/>
  <c r="J9" i="10"/>
  <c r="J8" i="10"/>
  <c r="J7" i="10"/>
  <c r="J6" i="10"/>
  <c r="J5" i="10"/>
  <c r="J4" i="10"/>
  <c r="J3" i="10"/>
  <c r="J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9" i="10"/>
  <c r="C9" i="10"/>
  <c r="D9" i="10"/>
  <c r="B10" i="10"/>
  <c r="C10" i="10"/>
  <c r="D10" i="10"/>
  <c r="B11" i="10"/>
  <c r="C11" i="10"/>
  <c r="D11" i="10"/>
  <c r="J23" i="5"/>
  <c r="B12" i="10"/>
  <c r="K23" i="5"/>
  <c r="C12" i="10"/>
  <c r="D12" i="10"/>
  <c r="J17" i="5"/>
  <c r="B3" i="10"/>
  <c r="K17" i="5"/>
  <c r="C3" i="10"/>
  <c r="D3" i="10"/>
  <c r="J18" i="5"/>
  <c r="B4" i="10"/>
  <c r="K18" i="5"/>
  <c r="C4" i="10"/>
  <c r="D4" i="10"/>
  <c r="J19" i="5"/>
  <c r="B5" i="10"/>
  <c r="C5" i="10"/>
  <c r="D5" i="10"/>
  <c r="B6" i="10"/>
  <c r="K20" i="5"/>
  <c r="C6" i="10"/>
  <c r="D6" i="10"/>
  <c r="J21" i="5"/>
  <c r="B7" i="10"/>
  <c r="C7" i="10"/>
  <c r="D7" i="10"/>
  <c r="J22" i="5"/>
  <c r="B8" i="10"/>
  <c r="K22" i="5"/>
  <c r="C8" i="10"/>
  <c r="D8" i="10"/>
  <c r="J16" i="5"/>
  <c r="B2" i="10"/>
  <c r="K16" i="5"/>
  <c r="C2" i="10"/>
  <c r="D2" i="10"/>
  <c r="J27" i="5"/>
  <c r="J26" i="5"/>
  <c r="J25" i="5"/>
  <c r="J24" i="5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J24" i="6"/>
  <c r="K25" i="6"/>
  <c r="J25" i="6"/>
  <c r="K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27" i="5"/>
  <c r="K26" i="5"/>
  <c r="K25" i="5"/>
  <c r="K24" i="5"/>
  <c r="K16" i="4"/>
  <c r="J18" i="4"/>
  <c r="J19" i="4"/>
  <c r="J20" i="4"/>
  <c r="J21" i="4"/>
  <c r="J22" i="4"/>
  <c r="J23" i="4"/>
  <c r="J25" i="4"/>
  <c r="J16" i="4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</calcChain>
</file>

<file path=xl/sharedStrings.xml><?xml version="1.0" encoding="utf-8"?>
<sst xmlns="http://schemas.openxmlformats.org/spreadsheetml/2006/main" count="506" uniqueCount="78">
  <si>
    <t>Geegs</t>
  </si>
  <si>
    <t>Gayv</t>
  </si>
  <si>
    <t>Kevin</t>
  </si>
  <si>
    <t>Jimmy</t>
  </si>
  <si>
    <t>Chan</t>
  </si>
  <si>
    <t>Luke</t>
  </si>
  <si>
    <t>Dan</t>
  </si>
  <si>
    <t>Eric</t>
  </si>
  <si>
    <t>Bob</t>
  </si>
  <si>
    <t>Jake</t>
  </si>
  <si>
    <t>Clayton</t>
  </si>
  <si>
    <t>Ben</t>
  </si>
  <si>
    <t>Tom</t>
  </si>
  <si>
    <t>Rocco</t>
  </si>
  <si>
    <t>Beaman</t>
  </si>
  <si>
    <t>Brekov</t>
  </si>
  <si>
    <t>Standings</t>
  </si>
  <si>
    <t>Eliminated by</t>
  </si>
  <si>
    <t>Records</t>
  </si>
  <si>
    <t>Wins</t>
  </si>
  <si>
    <t>Losses</t>
  </si>
  <si>
    <t>Team Names</t>
  </si>
  <si>
    <t>Team Brekovksy</t>
  </si>
  <si>
    <t>The Twink MG</t>
  </si>
  <si>
    <t>Geeger Fever</t>
  </si>
  <si>
    <t>The Jimmy Zemers</t>
  </si>
  <si>
    <t>The Golden Receivers</t>
  </si>
  <si>
    <t>The Mighty Twinks</t>
  </si>
  <si>
    <t>Andrew Jackson's Schwag</t>
  </si>
  <si>
    <t>Team Lynaugh</t>
  </si>
  <si>
    <t>Brock the Port</t>
  </si>
  <si>
    <t>The Beamanators</t>
  </si>
  <si>
    <t>Middle East Beast</t>
  </si>
  <si>
    <t>Bong Master Generals</t>
  </si>
  <si>
    <t>Coming at you Bro</t>
  </si>
  <si>
    <t>Josh Freeman is a Franchise QB</t>
  </si>
  <si>
    <t>Team Leverett</t>
  </si>
  <si>
    <t>Chip Clux Clan</t>
  </si>
  <si>
    <t>Mighty Twinks</t>
  </si>
  <si>
    <t>Team Brekovsky</t>
  </si>
  <si>
    <t>Jimmy Zemers</t>
  </si>
  <si>
    <t>Weapon X</t>
  </si>
  <si>
    <t>I made out with your girlfriend</t>
  </si>
  <si>
    <t>DK Crew</t>
  </si>
  <si>
    <t>The Randy Bobandys</t>
  </si>
  <si>
    <t>The Liquorballers</t>
  </si>
  <si>
    <t>The Demon Slayers</t>
  </si>
  <si>
    <t>roger fedorar</t>
  </si>
  <si>
    <t>Backdoor Sliders</t>
  </si>
  <si>
    <t>That's Too Much Man</t>
  </si>
  <si>
    <t>Brasically Divine</t>
  </si>
  <si>
    <t>Dolphy Day Sloots</t>
  </si>
  <si>
    <t>Team Chan</t>
  </si>
  <si>
    <t>The Rafi Bombs</t>
  </si>
  <si>
    <t>Suspended for butt hash</t>
  </si>
  <si>
    <t>Rafi Bombs</t>
  </si>
  <si>
    <t>Taste the Dwaynebowe</t>
  </si>
  <si>
    <t>The Squanchers</t>
  </si>
  <si>
    <t>FPT Jakkers</t>
  </si>
  <si>
    <t>eh, next year</t>
  </si>
  <si>
    <t>Legarrette's Blunts</t>
  </si>
  <si>
    <t>No PEDs Here</t>
  </si>
  <si>
    <t>Legarette's Blunts</t>
  </si>
  <si>
    <t>Gay Beets</t>
  </si>
  <si>
    <t>Really Cool Team</t>
  </si>
  <si>
    <t>James White Claws</t>
  </si>
  <si>
    <t>Kareem Kicks!</t>
  </si>
  <si>
    <t>big pick energy</t>
  </si>
  <si>
    <t>Percentage</t>
  </si>
  <si>
    <t>Titles</t>
  </si>
  <si>
    <t>Runner up</t>
  </si>
  <si>
    <t>Average Finish</t>
  </si>
  <si>
    <t xml:space="preserve">Jake </t>
  </si>
  <si>
    <t xml:space="preserve">Tom </t>
  </si>
  <si>
    <t>Playoff appearances</t>
  </si>
  <si>
    <t>Number of seasons</t>
  </si>
  <si>
    <t>Last Place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</si>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</sst>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Ruler="0" workbookViewId="0">
      <selection activeCell="I27" sqref="I27"/>
    </sheetView>
  </sheetViews>
  <sheetFormatPr baseColWidth="10" defaultRowHeight="16" x14ac:dyDescent="0.2"/>
  <sheetData>
    <row r="1" spans="1:13" x14ac:dyDescent="0.2">
      <c r="B1" t="s">
        <v>15</v>
      </c>
      <c r="C1" s="1" t="s">
        <v>2</v>
      </c>
      <c r="D1" s="1" t="s">
        <v>0</v>
      </c>
      <c r="E1" s="1" t="s">
        <v>4</v>
      </c>
      <c r="F1" s="1" t="s">
        <v>1</v>
      </c>
      <c r="G1" s="1" t="s">
        <v>3</v>
      </c>
      <c r="H1" s="1" t="s">
        <v>6</v>
      </c>
      <c r="I1" s="1" t="s">
        <v>11</v>
      </c>
      <c r="J1" s="1" t="s">
        <v>10</v>
      </c>
      <c r="K1" s="1" t="s">
        <v>14</v>
      </c>
      <c r="L1" s="1"/>
      <c r="M1" s="1"/>
    </row>
    <row r="2" spans="1:13" x14ac:dyDescent="0.2">
      <c r="A2" s="1" t="s">
        <v>15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2</v>
      </c>
    </row>
    <row r="3" spans="1:13" x14ac:dyDescent="0.2">
      <c r="A3" t="s">
        <v>2</v>
      </c>
      <c r="B3">
        <v>1</v>
      </c>
      <c r="C3">
        <v>0</v>
      </c>
      <c r="D3">
        <v>0</v>
      </c>
      <c r="E3">
        <v>2</v>
      </c>
      <c r="F3">
        <v>2</v>
      </c>
      <c r="G3">
        <v>1</v>
      </c>
      <c r="H3">
        <v>0</v>
      </c>
      <c r="I3">
        <v>1</v>
      </c>
      <c r="J3">
        <v>2</v>
      </c>
      <c r="K3">
        <v>1</v>
      </c>
    </row>
    <row r="4" spans="1:13" x14ac:dyDescent="0.2">
      <c r="A4" t="s">
        <v>0</v>
      </c>
      <c r="B4">
        <v>0</v>
      </c>
      <c r="C4">
        <v>1</v>
      </c>
      <c r="D4">
        <v>0</v>
      </c>
      <c r="E4">
        <v>2</v>
      </c>
      <c r="F4">
        <v>1</v>
      </c>
      <c r="G4">
        <v>1</v>
      </c>
      <c r="H4">
        <v>1</v>
      </c>
      <c r="I4">
        <v>2</v>
      </c>
      <c r="J4">
        <v>1</v>
      </c>
      <c r="K4">
        <v>2</v>
      </c>
    </row>
    <row r="5" spans="1:13" x14ac:dyDescent="0.2">
      <c r="A5" t="s">
        <v>4</v>
      </c>
      <c r="B5">
        <v>1</v>
      </c>
      <c r="C5">
        <v>0</v>
      </c>
      <c r="D5">
        <v>0</v>
      </c>
      <c r="E5">
        <v>0</v>
      </c>
      <c r="F5">
        <v>1</v>
      </c>
      <c r="G5">
        <v>2</v>
      </c>
      <c r="H5">
        <v>2</v>
      </c>
      <c r="I5">
        <v>0</v>
      </c>
      <c r="J5">
        <v>1</v>
      </c>
      <c r="K5">
        <v>1</v>
      </c>
    </row>
    <row r="6" spans="1:13" x14ac:dyDescent="0.2">
      <c r="A6" t="s">
        <v>1</v>
      </c>
      <c r="B6">
        <v>1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2</v>
      </c>
      <c r="K6">
        <v>1</v>
      </c>
    </row>
    <row r="7" spans="1:13" x14ac:dyDescent="0.2">
      <c r="A7" t="s">
        <v>3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2</v>
      </c>
      <c r="I7">
        <v>1</v>
      </c>
      <c r="J7">
        <v>0</v>
      </c>
      <c r="K7">
        <v>1</v>
      </c>
    </row>
    <row r="8" spans="1:13" x14ac:dyDescent="0.2">
      <c r="A8" t="s">
        <v>6</v>
      </c>
      <c r="B8">
        <v>1</v>
      </c>
      <c r="C8">
        <v>2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</row>
    <row r="9" spans="1:13" x14ac:dyDescent="0.2">
      <c r="A9" t="s">
        <v>11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2</v>
      </c>
    </row>
    <row r="10" spans="1:13" x14ac:dyDescent="0.2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1</v>
      </c>
      <c r="J10">
        <v>0</v>
      </c>
      <c r="K10">
        <v>2</v>
      </c>
    </row>
    <row r="11" spans="1:13" x14ac:dyDescent="0.2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1:13" x14ac:dyDescent="0.2">
      <c r="B13" t="s">
        <v>16</v>
      </c>
      <c r="C13" t="s">
        <v>17</v>
      </c>
      <c r="F13" t="s">
        <v>18</v>
      </c>
      <c r="G13" t="s">
        <v>19</v>
      </c>
      <c r="H13" t="s">
        <v>20</v>
      </c>
      <c r="I13" s="1" t="s">
        <v>77</v>
      </c>
      <c r="K13" t="s">
        <v>21</v>
      </c>
    </row>
    <row r="14" spans="1:13" x14ac:dyDescent="0.2">
      <c r="A14">
        <v>1</v>
      </c>
      <c r="B14" t="s">
        <v>15</v>
      </c>
      <c r="F14" t="s">
        <v>15</v>
      </c>
      <c r="G14">
        <f>SUM(B2:K2)</f>
        <v>8</v>
      </c>
      <c r="H14">
        <f>SUM(B2:B11)</f>
        <v>6</v>
      </c>
      <c r="I14" s="1">
        <f>SUM(G14+H14)</f>
        <v>14</v>
      </c>
      <c r="K14" t="s">
        <v>15</v>
      </c>
      <c r="L14" t="s">
        <v>22</v>
      </c>
    </row>
    <row r="15" spans="1:13" x14ac:dyDescent="0.2">
      <c r="A15">
        <v>2</v>
      </c>
      <c r="B15" t="s">
        <v>2</v>
      </c>
      <c r="C15" t="s">
        <v>15</v>
      </c>
      <c r="F15" t="s">
        <v>2</v>
      </c>
      <c r="G15">
        <f t="shared" ref="G15:G23" si="0">SUM(B3:K3)</f>
        <v>10</v>
      </c>
      <c r="H15">
        <f>SUM(C2:C11)</f>
        <v>4</v>
      </c>
      <c r="I15" s="1">
        <f t="shared" ref="I15:I23" si="1">SUM(G15+H15)</f>
        <v>14</v>
      </c>
      <c r="K15" t="s">
        <v>2</v>
      </c>
      <c r="L15" t="s">
        <v>23</v>
      </c>
    </row>
    <row r="16" spans="1:13" x14ac:dyDescent="0.2">
      <c r="A16">
        <v>3</v>
      </c>
      <c r="B16" t="s">
        <v>0</v>
      </c>
      <c r="C16" t="s">
        <v>15</v>
      </c>
      <c r="F16" t="s">
        <v>0</v>
      </c>
      <c r="G16">
        <f t="shared" si="0"/>
        <v>11</v>
      </c>
      <c r="H16">
        <f>SUM(D2:D11)</f>
        <v>3</v>
      </c>
      <c r="I16" s="1">
        <f t="shared" si="1"/>
        <v>14</v>
      </c>
      <c r="K16" t="s">
        <v>0</v>
      </c>
      <c r="L16" t="s">
        <v>24</v>
      </c>
    </row>
    <row r="17" spans="1:12" x14ac:dyDescent="0.2">
      <c r="A17">
        <v>4</v>
      </c>
      <c r="B17" t="s">
        <v>4</v>
      </c>
      <c r="C17" t="s">
        <v>2</v>
      </c>
      <c r="F17" t="s">
        <v>4</v>
      </c>
      <c r="G17">
        <f t="shared" si="0"/>
        <v>8</v>
      </c>
      <c r="H17">
        <f>SUM(E2:E11)</f>
        <v>6</v>
      </c>
      <c r="I17" s="1">
        <f t="shared" si="1"/>
        <v>14</v>
      </c>
      <c r="K17" t="s">
        <v>4</v>
      </c>
      <c r="L17" t="s">
        <v>25</v>
      </c>
    </row>
    <row r="18" spans="1:12" x14ac:dyDescent="0.2">
      <c r="A18">
        <v>5</v>
      </c>
      <c r="B18" t="s">
        <v>1</v>
      </c>
      <c r="F18" t="s">
        <v>1</v>
      </c>
      <c r="G18">
        <f t="shared" si="0"/>
        <v>7</v>
      </c>
      <c r="H18">
        <f>SUM(F2:F11)</f>
        <v>7</v>
      </c>
      <c r="I18" s="1">
        <f t="shared" si="1"/>
        <v>14</v>
      </c>
      <c r="K18" t="s">
        <v>1</v>
      </c>
      <c r="L18" t="s">
        <v>26</v>
      </c>
    </row>
    <row r="19" spans="1:12" x14ac:dyDescent="0.2">
      <c r="A19">
        <v>6</v>
      </c>
      <c r="B19" t="s">
        <v>3</v>
      </c>
      <c r="F19" t="s">
        <v>3</v>
      </c>
      <c r="G19">
        <f t="shared" si="0"/>
        <v>6</v>
      </c>
      <c r="H19">
        <f>SUM(G2:G11)</f>
        <v>8</v>
      </c>
      <c r="I19" s="1">
        <f t="shared" si="1"/>
        <v>14</v>
      </c>
      <c r="K19" t="s">
        <v>3</v>
      </c>
      <c r="L19" t="s">
        <v>27</v>
      </c>
    </row>
    <row r="20" spans="1:12" x14ac:dyDescent="0.2">
      <c r="A20">
        <v>7</v>
      </c>
      <c r="B20" t="s">
        <v>6</v>
      </c>
      <c r="F20" t="s">
        <v>6</v>
      </c>
      <c r="G20">
        <f t="shared" si="0"/>
        <v>8</v>
      </c>
      <c r="H20">
        <f>SUM(H2:H11)</f>
        <v>6</v>
      </c>
      <c r="I20" s="1">
        <f t="shared" si="1"/>
        <v>14</v>
      </c>
      <c r="K20" t="s">
        <v>6</v>
      </c>
      <c r="L20" t="s">
        <v>28</v>
      </c>
    </row>
    <row r="21" spans="1:12" x14ac:dyDescent="0.2">
      <c r="A21">
        <v>8</v>
      </c>
      <c r="B21" t="s">
        <v>11</v>
      </c>
      <c r="F21" t="s">
        <v>11</v>
      </c>
      <c r="G21">
        <f t="shared" si="0"/>
        <v>7</v>
      </c>
      <c r="H21">
        <f>SUM(I2:I11)</f>
        <v>7</v>
      </c>
      <c r="I21" s="1">
        <f t="shared" si="1"/>
        <v>14</v>
      </c>
      <c r="K21" t="s">
        <v>11</v>
      </c>
      <c r="L21" t="s">
        <v>29</v>
      </c>
    </row>
    <row r="22" spans="1:12" x14ac:dyDescent="0.2">
      <c r="A22">
        <v>9</v>
      </c>
      <c r="B22" t="s">
        <v>10</v>
      </c>
      <c r="F22" t="s">
        <v>10</v>
      </c>
      <c r="G22">
        <f t="shared" si="0"/>
        <v>5</v>
      </c>
      <c r="H22">
        <f>SUM(J2:J11)</f>
        <v>9</v>
      </c>
      <c r="I22" s="1">
        <f t="shared" si="1"/>
        <v>14</v>
      </c>
      <c r="K22" t="s">
        <v>10</v>
      </c>
      <c r="L22" t="s">
        <v>30</v>
      </c>
    </row>
    <row r="23" spans="1:12" x14ac:dyDescent="0.2">
      <c r="A23">
        <v>10</v>
      </c>
      <c r="B23" t="s">
        <v>14</v>
      </c>
      <c r="F23" t="s">
        <v>14</v>
      </c>
      <c r="G23">
        <f t="shared" si="0"/>
        <v>0</v>
      </c>
      <c r="H23">
        <f>SUM(K2:K11)</f>
        <v>14</v>
      </c>
      <c r="I23" s="1">
        <f t="shared" si="1"/>
        <v>14</v>
      </c>
      <c r="K23" t="s">
        <v>14</v>
      </c>
      <c r="L23" t="s">
        <v>31</v>
      </c>
    </row>
    <row r="24" spans="1:12" x14ac:dyDescent="0.2">
      <c r="I24" s="1"/>
    </row>
    <row r="25" spans="1:12" x14ac:dyDescent="0.2">
      <c r="I2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Ruler="0" workbookViewId="0">
      <selection activeCell="M22" sqref="M22"/>
    </sheetView>
  </sheetViews>
  <sheetFormatPr baseColWidth="10" defaultRowHeight="16" x14ac:dyDescent="0.2"/>
  <sheetData>
    <row r="1" spans="1:17" x14ac:dyDescent="0.2">
      <c r="B1" t="s">
        <v>15</v>
      </c>
      <c r="C1" s="1" t="s">
        <v>2</v>
      </c>
      <c r="D1" s="1" t="s">
        <v>0</v>
      </c>
      <c r="E1" s="1" t="s">
        <v>4</v>
      </c>
      <c r="F1" s="1" t="s">
        <v>1</v>
      </c>
      <c r="G1" s="1" t="s">
        <v>3</v>
      </c>
      <c r="H1" s="1" t="s">
        <v>6</v>
      </c>
      <c r="I1" s="1" t="s">
        <v>11</v>
      </c>
      <c r="J1" s="1" t="s">
        <v>10</v>
      </c>
      <c r="K1" s="1" t="s">
        <v>14</v>
      </c>
      <c r="L1" s="1" t="s">
        <v>5</v>
      </c>
      <c r="M1" s="1" t="s">
        <v>13</v>
      </c>
      <c r="N1" s="1" t="s">
        <v>72</v>
      </c>
      <c r="O1" s="1" t="s">
        <v>8</v>
      </c>
      <c r="P1" s="1" t="s">
        <v>73</v>
      </c>
      <c r="Q1" s="1" t="s">
        <v>7</v>
      </c>
    </row>
    <row r="2" spans="1:17" x14ac:dyDescent="0.2">
      <c r="A2" s="1" t="s">
        <v>15</v>
      </c>
    </row>
    <row r="3" spans="1:17" x14ac:dyDescent="0.2">
      <c r="A3" t="s">
        <v>2</v>
      </c>
    </row>
    <row r="4" spans="1:17" x14ac:dyDescent="0.2">
      <c r="A4" t="s">
        <v>0</v>
      </c>
    </row>
    <row r="5" spans="1:17" x14ac:dyDescent="0.2">
      <c r="A5" t="s">
        <v>4</v>
      </c>
    </row>
    <row r="6" spans="1:17" x14ac:dyDescent="0.2">
      <c r="A6" t="s">
        <v>1</v>
      </c>
    </row>
    <row r="7" spans="1:17" x14ac:dyDescent="0.2">
      <c r="A7" t="s">
        <v>3</v>
      </c>
    </row>
    <row r="8" spans="1:17" x14ac:dyDescent="0.2">
      <c r="A8" t="s">
        <v>6</v>
      </c>
    </row>
    <row r="9" spans="1:17" x14ac:dyDescent="0.2">
      <c r="A9" t="s">
        <v>11</v>
      </c>
    </row>
    <row r="10" spans="1:17" x14ac:dyDescent="0.2">
      <c r="A10" t="s">
        <v>10</v>
      </c>
    </row>
    <row r="11" spans="1:17" x14ac:dyDescent="0.2">
      <c r="A11" t="s">
        <v>14</v>
      </c>
    </row>
    <row r="12" spans="1:17" x14ac:dyDescent="0.2">
      <c r="A12" t="s">
        <v>5</v>
      </c>
    </row>
    <row r="13" spans="1:17" x14ac:dyDescent="0.2">
      <c r="A13" t="s">
        <v>13</v>
      </c>
    </row>
    <row r="14" spans="1:17" x14ac:dyDescent="0.2">
      <c r="A14" t="s">
        <v>9</v>
      </c>
    </row>
    <row r="15" spans="1:17" x14ac:dyDescent="0.2">
      <c r="A15" t="s">
        <v>8</v>
      </c>
    </row>
    <row r="16" spans="1:17" x14ac:dyDescent="0.2">
      <c r="A16" t="s">
        <v>73</v>
      </c>
    </row>
    <row r="17" spans="1:1" x14ac:dyDescent="0.2">
      <c r="A1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Ruler="0" workbookViewId="0">
      <selection activeCell="H28" sqref="H28"/>
    </sheetView>
  </sheetViews>
  <sheetFormatPr baseColWidth="10" defaultRowHeight="16" x14ac:dyDescent="0.2"/>
  <sheetData>
    <row r="1" spans="1:13" x14ac:dyDescent="0.2">
      <c r="B1" t="s">
        <v>15</v>
      </c>
      <c r="C1" s="1" t="s">
        <v>2</v>
      </c>
      <c r="D1" s="1" t="s">
        <v>0</v>
      </c>
      <c r="E1" s="1" t="s">
        <v>4</v>
      </c>
      <c r="F1" s="1" t="s">
        <v>1</v>
      </c>
      <c r="G1" s="1" t="s">
        <v>3</v>
      </c>
      <c r="H1" s="1" t="s">
        <v>6</v>
      </c>
      <c r="I1" s="1" t="s">
        <v>11</v>
      </c>
      <c r="J1" s="1" t="s">
        <v>5</v>
      </c>
      <c r="K1" s="1" t="s">
        <v>13</v>
      </c>
      <c r="L1" s="1"/>
      <c r="M1" s="1"/>
    </row>
    <row r="2" spans="1:13" x14ac:dyDescent="0.2">
      <c r="A2" s="1" t="s">
        <v>15</v>
      </c>
      <c r="B2">
        <v>0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2</v>
      </c>
    </row>
    <row r="3" spans="1:13" x14ac:dyDescent="0.2">
      <c r="A3" t="s">
        <v>2</v>
      </c>
      <c r="B3">
        <v>2</v>
      </c>
      <c r="C3">
        <v>0</v>
      </c>
      <c r="D3">
        <v>2</v>
      </c>
      <c r="E3">
        <v>2</v>
      </c>
      <c r="F3">
        <v>1</v>
      </c>
      <c r="G3">
        <v>0</v>
      </c>
      <c r="H3">
        <v>1</v>
      </c>
      <c r="I3">
        <v>1</v>
      </c>
      <c r="J3">
        <v>0</v>
      </c>
      <c r="K3">
        <v>1</v>
      </c>
    </row>
    <row r="4" spans="1:13" x14ac:dyDescent="0.2">
      <c r="A4" t="s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1</v>
      </c>
    </row>
    <row r="5" spans="1:13" x14ac:dyDescent="0.2">
      <c r="A5" t="s">
        <v>4</v>
      </c>
      <c r="B5">
        <v>0</v>
      </c>
      <c r="C5">
        <v>0</v>
      </c>
      <c r="D5">
        <v>1</v>
      </c>
      <c r="E5">
        <v>0</v>
      </c>
      <c r="F5">
        <v>1</v>
      </c>
      <c r="G5">
        <v>2</v>
      </c>
      <c r="H5">
        <v>1</v>
      </c>
      <c r="I5">
        <v>2</v>
      </c>
      <c r="J5">
        <v>1</v>
      </c>
      <c r="K5">
        <v>1</v>
      </c>
    </row>
    <row r="6" spans="1:13" x14ac:dyDescent="0.2">
      <c r="A6" t="s">
        <v>1</v>
      </c>
      <c r="B6">
        <v>0</v>
      </c>
      <c r="C6">
        <v>0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2</v>
      </c>
    </row>
    <row r="7" spans="1:13" x14ac:dyDescent="0.2">
      <c r="A7" t="s">
        <v>3</v>
      </c>
      <c r="B7">
        <v>2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2</v>
      </c>
      <c r="K7">
        <v>1</v>
      </c>
    </row>
    <row r="8" spans="1:13" x14ac:dyDescent="0.2">
      <c r="A8" t="s">
        <v>6</v>
      </c>
      <c r="B8">
        <v>1</v>
      </c>
      <c r="C8">
        <v>1</v>
      </c>
      <c r="D8">
        <v>2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</row>
    <row r="9" spans="1:13" x14ac:dyDescent="0.2">
      <c r="A9" t="s">
        <v>11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</row>
    <row r="10" spans="1:13" x14ac:dyDescent="0.2">
      <c r="A10" t="s">
        <v>5</v>
      </c>
      <c r="B10">
        <v>1</v>
      </c>
      <c r="C10">
        <v>2</v>
      </c>
      <c r="D10">
        <v>2</v>
      </c>
      <c r="E10">
        <v>0</v>
      </c>
      <c r="F10">
        <v>1</v>
      </c>
      <c r="G10">
        <v>0</v>
      </c>
      <c r="H10">
        <v>1</v>
      </c>
      <c r="I10">
        <v>2</v>
      </c>
      <c r="J10">
        <v>0</v>
      </c>
      <c r="K10">
        <v>0</v>
      </c>
    </row>
    <row r="11" spans="1:13" x14ac:dyDescent="0.2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</row>
    <row r="13" spans="1:13" x14ac:dyDescent="0.2">
      <c r="B13" t="s">
        <v>16</v>
      </c>
      <c r="C13" t="s">
        <v>17</v>
      </c>
      <c r="F13" t="s">
        <v>18</v>
      </c>
      <c r="G13" t="s">
        <v>19</v>
      </c>
      <c r="H13" t="s">
        <v>20</v>
      </c>
      <c r="I13" s="1" t="s">
        <v>77</v>
      </c>
      <c r="K13" t="s">
        <v>21</v>
      </c>
    </row>
    <row r="14" spans="1:13" x14ac:dyDescent="0.2">
      <c r="A14">
        <v>1</v>
      </c>
      <c r="B14" t="s">
        <v>5</v>
      </c>
      <c r="F14" t="s">
        <v>15</v>
      </c>
      <c r="G14">
        <f>SUM(B2:K2)</f>
        <v>6</v>
      </c>
      <c r="H14">
        <f>SUM(B2:B11)</f>
        <v>8</v>
      </c>
      <c r="I14" s="1">
        <f>SUM(G14+H14)</f>
        <v>14</v>
      </c>
      <c r="K14" t="s">
        <v>15</v>
      </c>
      <c r="L14" t="s">
        <v>22</v>
      </c>
    </row>
    <row r="15" spans="1:13" x14ac:dyDescent="0.2">
      <c r="A15">
        <v>2</v>
      </c>
      <c r="B15" t="s">
        <v>4</v>
      </c>
      <c r="C15" t="s">
        <v>5</v>
      </c>
      <c r="F15" t="s">
        <v>2</v>
      </c>
      <c r="G15">
        <f t="shared" ref="G15:G23" si="0">SUM(B3:K3)</f>
        <v>10</v>
      </c>
      <c r="H15">
        <f>SUM(C2:C11)</f>
        <v>4</v>
      </c>
      <c r="I15" s="1">
        <f t="shared" ref="I15:I23" si="1">SUM(G15+H15)</f>
        <v>14</v>
      </c>
      <c r="K15" t="s">
        <v>2</v>
      </c>
      <c r="L15" t="s">
        <v>34</v>
      </c>
    </row>
    <row r="16" spans="1:13" x14ac:dyDescent="0.2">
      <c r="A16">
        <v>3</v>
      </c>
      <c r="B16" t="s">
        <v>3</v>
      </c>
      <c r="C16" t="s">
        <v>5</v>
      </c>
      <c r="F16" t="s">
        <v>0</v>
      </c>
      <c r="G16">
        <f t="shared" si="0"/>
        <v>4</v>
      </c>
      <c r="H16">
        <f>SUM(D2:D11)</f>
        <v>10</v>
      </c>
      <c r="I16" s="1">
        <f t="shared" si="1"/>
        <v>14</v>
      </c>
      <c r="K16" t="s">
        <v>0</v>
      </c>
      <c r="L16" t="s">
        <v>24</v>
      </c>
    </row>
    <row r="17" spans="1:12" x14ac:dyDescent="0.2">
      <c r="A17">
        <v>4</v>
      </c>
      <c r="B17" t="s">
        <v>2</v>
      </c>
      <c r="C17" t="s">
        <v>4</v>
      </c>
      <c r="F17" t="s">
        <v>4</v>
      </c>
      <c r="G17">
        <f t="shared" si="0"/>
        <v>9</v>
      </c>
      <c r="H17">
        <f>SUM(E2:E11)</f>
        <v>5</v>
      </c>
      <c r="I17" s="1">
        <f t="shared" si="1"/>
        <v>14</v>
      </c>
      <c r="K17" t="s">
        <v>4</v>
      </c>
      <c r="L17" t="s">
        <v>25</v>
      </c>
    </row>
    <row r="18" spans="1:12" x14ac:dyDescent="0.2">
      <c r="A18">
        <v>5</v>
      </c>
      <c r="B18" t="s">
        <v>1</v>
      </c>
      <c r="F18" t="s">
        <v>1</v>
      </c>
      <c r="G18">
        <f t="shared" si="0"/>
        <v>6</v>
      </c>
      <c r="H18">
        <f>SUM(F2:F11)</f>
        <v>8</v>
      </c>
      <c r="I18" s="1">
        <f t="shared" si="1"/>
        <v>14</v>
      </c>
      <c r="K18" t="s">
        <v>1</v>
      </c>
      <c r="L18" t="s">
        <v>35</v>
      </c>
    </row>
    <row r="19" spans="1:12" x14ac:dyDescent="0.2">
      <c r="A19">
        <v>6</v>
      </c>
      <c r="B19" t="s">
        <v>6</v>
      </c>
      <c r="F19" t="s">
        <v>3</v>
      </c>
      <c r="G19">
        <f t="shared" si="0"/>
        <v>10</v>
      </c>
      <c r="H19">
        <f>SUM(G2:G11)</f>
        <v>4</v>
      </c>
      <c r="I19" s="1">
        <f t="shared" si="1"/>
        <v>14</v>
      </c>
      <c r="K19" t="s">
        <v>3</v>
      </c>
      <c r="L19" t="s">
        <v>27</v>
      </c>
    </row>
    <row r="20" spans="1:12" x14ac:dyDescent="0.2">
      <c r="A20">
        <v>7</v>
      </c>
      <c r="B20" t="s">
        <v>11</v>
      </c>
      <c r="F20" t="s">
        <v>6</v>
      </c>
      <c r="G20">
        <f t="shared" si="0"/>
        <v>8</v>
      </c>
      <c r="H20">
        <f>SUM(H2:H11)</f>
        <v>6</v>
      </c>
      <c r="I20" s="1">
        <f t="shared" si="1"/>
        <v>14</v>
      </c>
      <c r="K20" t="s">
        <v>6</v>
      </c>
      <c r="L20" t="s">
        <v>28</v>
      </c>
    </row>
    <row r="21" spans="1:12" x14ac:dyDescent="0.2">
      <c r="A21">
        <v>8</v>
      </c>
      <c r="B21" t="s">
        <v>15</v>
      </c>
      <c r="F21" t="s">
        <v>11</v>
      </c>
      <c r="G21">
        <f t="shared" si="0"/>
        <v>5</v>
      </c>
      <c r="H21">
        <f>SUM(I2:I11)</f>
        <v>9</v>
      </c>
      <c r="I21" s="1">
        <f t="shared" si="1"/>
        <v>14</v>
      </c>
      <c r="K21" t="s">
        <v>11</v>
      </c>
      <c r="L21" t="s">
        <v>29</v>
      </c>
    </row>
    <row r="22" spans="1:12" x14ac:dyDescent="0.2">
      <c r="A22">
        <v>9</v>
      </c>
      <c r="B22" t="s">
        <v>0</v>
      </c>
      <c r="F22" t="s">
        <v>5</v>
      </c>
      <c r="G22">
        <f t="shared" si="0"/>
        <v>9</v>
      </c>
      <c r="H22">
        <f>SUM(J2:J11)</f>
        <v>5</v>
      </c>
      <c r="I22" s="1">
        <f t="shared" si="1"/>
        <v>14</v>
      </c>
      <c r="K22" t="s">
        <v>5</v>
      </c>
      <c r="L22" t="s">
        <v>32</v>
      </c>
    </row>
    <row r="23" spans="1:12" x14ac:dyDescent="0.2">
      <c r="A23">
        <v>10</v>
      </c>
      <c r="B23" t="s">
        <v>13</v>
      </c>
      <c r="F23" t="s">
        <v>13</v>
      </c>
      <c r="G23">
        <f t="shared" si="0"/>
        <v>3</v>
      </c>
      <c r="H23">
        <f>SUM(K2:K11)</f>
        <v>11</v>
      </c>
      <c r="I23" s="1">
        <f t="shared" si="1"/>
        <v>14</v>
      </c>
      <c r="K23" t="s">
        <v>13</v>
      </c>
      <c r="L23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Ruler="0" workbookViewId="0">
      <selection activeCell="D22" sqref="D22"/>
    </sheetView>
  </sheetViews>
  <sheetFormatPr baseColWidth="10" defaultRowHeight="16" x14ac:dyDescent="0.2"/>
  <cols>
    <col min="3" max="3" width="12.83203125" customWidth="1"/>
  </cols>
  <sheetData>
    <row r="1" spans="1:13" x14ac:dyDescent="0.2">
      <c r="B1" t="s">
        <v>15</v>
      </c>
      <c r="C1" s="1" t="s">
        <v>2</v>
      </c>
      <c r="D1" s="1" t="s">
        <v>0</v>
      </c>
      <c r="E1" s="1" t="s">
        <v>4</v>
      </c>
      <c r="F1" s="1" t="s">
        <v>1</v>
      </c>
      <c r="G1" s="1" t="s">
        <v>3</v>
      </c>
      <c r="H1" s="1" t="s">
        <v>6</v>
      </c>
      <c r="I1" s="1" t="s">
        <v>5</v>
      </c>
      <c r="J1" s="1" t="s">
        <v>13</v>
      </c>
      <c r="K1" s="1" t="s">
        <v>9</v>
      </c>
      <c r="L1" s="1"/>
      <c r="M1" s="1"/>
    </row>
    <row r="2" spans="1:13" x14ac:dyDescent="0.2">
      <c r="A2" s="1" t="s">
        <v>15</v>
      </c>
      <c r="B2">
        <v>0</v>
      </c>
      <c r="C2">
        <v>1</v>
      </c>
      <c r="D2">
        <v>0</v>
      </c>
      <c r="E2">
        <v>0</v>
      </c>
      <c r="F2">
        <v>2</v>
      </c>
      <c r="G2">
        <v>1</v>
      </c>
      <c r="H2">
        <v>2</v>
      </c>
      <c r="I2">
        <v>1</v>
      </c>
      <c r="J2">
        <v>1</v>
      </c>
      <c r="K2">
        <v>0</v>
      </c>
    </row>
    <row r="3" spans="1:13" x14ac:dyDescent="0.2">
      <c r="A3" t="s">
        <v>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</row>
    <row r="4" spans="1:13" x14ac:dyDescent="0.2">
      <c r="A4" t="s">
        <v>0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</row>
    <row r="5" spans="1:13" x14ac:dyDescent="0.2">
      <c r="A5" t="s">
        <v>4</v>
      </c>
      <c r="B5">
        <v>2</v>
      </c>
      <c r="C5">
        <v>1</v>
      </c>
      <c r="D5">
        <v>1</v>
      </c>
      <c r="E5">
        <v>0</v>
      </c>
      <c r="F5">
        <v>0</v>
      </c>
      <c r="G5">
        <v>1</v>
      </c>
      <c r="H5">
        <v>2</v>
      </c>
      <c r="I5">
        <v>0</v>
      </c>
      <c r="J5">
        <v>0</v>
      </c>
      <c r="K5">
        <v>0</v>
      </c>
    </row>
    <row r="6" spans="1:13" x14ac:dyDescent="0.2">
      <c r="A6" t="s">
        <v>1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2</v>
      </c>
    </row>
    <row r="7" spans="1:13" x14ac:dyDescent="0.2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</row>
    <row r="8" spans="1:13" x14ac:dyDescent="0.2">
      <c r="A8" t="s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2</v>
      </c>
      <c r="J8">
        <v>1</v>
      </c>
      <c r="K8">
        <v>0</v>
      </c>
    </row>
    <row r="9" spans="1:13" x14ac:dyDescent="0.2">
      <c r="A9" t="s">
        <v>5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3" x14ac:dyDescent="0.2">
      <c r="A10" t="s">
        <v>13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2</v>
      </c>
      <c r="J10">
        <v>0</v>
      </c>
      <c r="K10">
        <v>2</v>
      </c>
    </row>
    <row r="11" spans="1:13" x14ac:dyDescent="0.2">
      <c r="A11" t="s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0</v>
      </c>
    </row>
    <row r="15" spans="1:13" x14ac:dyDescent="0.2">
      <c r="B15" t="s">
        <v>16</v>
      </c>
      <c r="C15" t="s">
        <v>17</v>
      </c>
      <c r="D15" t="s">
        <v>21</v>
      </c>
      <c r="I15" t="s">
        <v>18</v>
      </c>
      <c r="J15" t="s">
        <v>19</v>
      </c>
      <c r="K15" t="s">
        <v>20</v>
      </c>
      <c r="L15" t="s">
        <v>77</v>
      </c>
    </row>
    <row r="16" spans="1:13" x14ac:dyDescent="0.2">
      <c r="A16">
        <v>1</v>
      </c>
      <c r="B16" t="s">
        <v>0</v>
      </c>
      <c r="D16" t="s">
        <v>36</v>
      </c>
      <c r="I16" t="s">
        <v>15</v>
      </c>
      <c r="J16">
        <f>SUM(B2:M2)</f>
        <v>8</v>
      </c>
      <c r="K16">
        <f>SUM(B2:B13)</f>
        <v>6</v>
      </c>
      <c r="L16">
        <f>SUM(J16+K16)</f>
        <v>14</v>
      </c>
    </row>
    <row r="17" spans="1:12" x14ac:dyDescent="0.2">
      <c r="A17">
        <v>2</v>
      </c>
      <c r="B17" t="s">
        <v>1</v>
      </c>
      <c r="C17" t="s">
        <v>0</v>
      </c>
      <c r="D17" t="s">
        <v>37</v>
      </c>
      <c r="I17" t="s">
        <v>2</v>
      </c>
      <c r="J17">
        <f t="shared" ref="J17:J25" si="0">SUM(B3:M3)</f>
        <v>6</v>
      </c>
      <c r="K17">
        <f>SUM(C2:C13)</f>
        <v>8</v>
      </c>
      <c r="L17">
        <f t="shared" ref="L17:L25" si="1">SUM(J17+K17)</f>
        <v>14</v>
      </c>
    </row>
    <row r="18" spans="1:12" x14ac:dyDescent="0.2">
      <c r="A18">
        <v>3</v>
      </c>
      <c r="B18" t="s">
        <v>3</v>
      </c>
      <c r="C18" t="s">
        <v>1</v>
      </c>
      <c r="D18" t="s">
        <v>38</v>
      </c>
      <c r="I18" t="s">
        <v>0</v>
      </c>
      <c r="J18">
        <f t="shared" si="0"/>
        <v>8</v>
      </c>
      <c r="K18">
        <f>SUM(D2:D13)</f>
        <v>6</v>
      </c>
      <c r="L18">
        <f t="shared" si="1"/>
        <v>14</v>
      </c>
    </row>
    <row r="19" spans="1:12" x14ac:dyDescent="0.2">
      <c r="A19">
        <v>4</v>
      </c>
      <c r="B19" t="s">
        <v>15</v>
      </c>
      <c r="C19" t="s">
        <v>0</v>
      </c>
      <c r="D19" t="s">
        <v>39</v>
      </c>
      <c r="I19" t="s">
        <v>4</v>
      </c>
      <c r="J19">
        <f t="shared" si="0"/>
        <v>7</v>
      </c>
      <c r="K19">
        <f>SUM(E2:E13)</f>
        <v>7</v>
      </c>
      <c r="L19">
        <f t="shared" si="1"/>
        <v>14</v>
      </c>
    </row>
    <row r="20" spans="1:12" x14ac:dyDescent="0.2">
      <c r="A20">
        <v>5</v>
      </c>
      <c r="B20" t="s">
        <v>4</v>
      </c>
      <c r="D20" t="s">
        <v>40</v>
      </c>
      <c r="I20" t="s">
        <v>1</v>
      </c>
      <c r="J20">
        <f t="shared" si="0"/>
        <v>8</v>
      </c>
      <c r="K20">
        <f>SUM(F2:F13)</f>
        <v>6</v>
      </c>
      <c r="L20">
        <f t="shared" si="1"/>
        <v>14</v>
      </c>
    </row>
    <row r="21" spans="1:12" x14ac:dyDescent="0.2">
      <c r="A21">
        <v>6</v>
      </c>
      <c r="B21" t="s">
        <v>2</v>
      </c>
      <c r="D21" t="s">
        <v>41</v>
      </c>
      <c r="I21" t="s">
        <v>3</v>
      </c>
      <c r="J21">
        <f t="shared" si="0"/>
        <v>9</v>
      </c>
      <c r="K21">
        <f>SUM(G2:G13)</f>
        <v>5</v>
      </c>
      <c r="L21">
        <f t="shared" si="1"/>
        <v>14</v>
      </c>
    </row>
    <row r="22" spans="1:12" x14ac:dyDescent="0.2">
      <c r="A22">
        <v>7</v>
      </c>
      <c r="B22" t="s">
        <v>9</v>
      </c>
      <c r="D22" t="s">
        <v>42</v>
      </c>
      <c r="I22" t="s">
        <v>6</v>
      </c>
      <c r="J22">
        <f t="shared" si="0"/>
        <v>6</v>
      </c>
      <c r="K22">
        <f>SUM(H2:H13)</f>
        <v>8</v>
      </c>
      <c r="L22">
        <f t="shared" si="1"/>
        <v>14</v>
      </c>
    </row>
    <row r="23" spans="1:12" x14ac:dyDescent="0.2">
      <c r="A23">
        <v>8</v>
      </c>
      <c r="B23" t="s">
        <v>13</v>
      </c>
      <c r="D23" t="s">
        <v>43</v>
      </c>
      <c r="I23" t="s">
        <v>5</v>
      </c>
      <c r="J23">
        <f t="shared" si="0"/>
        <v>3</v>
      </c>
      <c r="K23">
        <f>SUM(I2:I13)</f>
        <v>11</v>
      </c>
      <c r="L23">
        <f t="shared" si="1"/>
        <v>14</v>
      </c>
    </row>
    <row r="24" spans="1:12" x14ac:dyDescent="0.2">
      <c r="A24">
        <v>9</v>
      </c>
      <c r="B24" t="s">
        <v>6</v>
      </c>
      <c r="D24" t="s">
        <v>28</v>
      </c>
      <c r="I24" t="s">
        <v>13</v>
      </c>
      <c r="J24">
        <f t="shared" si="0"/>
        <v>8</v>
      </c>
      <c r="K24">
        <f>SUM(J2:J13)</f>
        <v>6</v>
      </c>
      <c r="L24">
        <f t="shared" si="1"/>
        <v>14</v>
      </c>
    </row>
    <row r="25" spans="1:12" x14ac:dyDescent="0.2">
      <c r="A25">
        <v>10</v>
      </c>
      <c r="B25" t="s">
        <v>5</v>
      </c>
      <c r="D25" t="s">
        <v>32</v>
      </c>
      <c r="I25" t="s">
        <v>9</v>
      </c>
      <c r="J25">
        <f t="shared" si="0"/>
        <v>7</v>
      </c>
      <c r="K25">
        <f>SUM(K2:K13)</f>
        <v>7</v>
      </c>
      <c r="L25">
        <f t="shared" si="1"/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Ruler="0" workbookViewId="0">
      <selection activeCell="F21" sqref="F21"/>
    </sheetView>
  </sheetViews>
  <sheetFormatPr baseColWidth="10" defaultRowHeight="16" x14ac:dyDescent="0.2"/>
  <sheetData>
    <row r="1" spans="1:13" x14ac:dyDescent="0.2">
      <c r="B1" t="s">
        <v>15</v>
      </c>
      <c r="C1" s="1" t="s">
        <v>2</v>
      </c>
      <c r="D1" s="1" t="s">
        <v>0</v>
      </c>
      <c r="E1" s="1" t="s">
        <v>4</v>
      </c>
      <c r="F1" s="1" t="s">
        <v>1</v>
      </c>
      <c r="G1" s="1" t="s">
        <v>3</v>
      </c>
      <c r="H1" s="1" t="s">
        <v>6</v>
      </c>
      <c r="I1" s="1" t="s">
        <v>5</v>
      </c>
      <c r="J1" s="1" t="s">
        <v>13</v>
      </c>
      <c r="K1" s="1" t="s">
        <v>9</v>
      </c>
      <c r="L1" s="1" t="s">
        <v>8</v>
      </c>
      <c r="M1" s="1" t="s">
        <v>12</v>
      </c>
    </row>
    <row r="2" spans="1:13" x14ac:dyDescent="0.2">
      <c r="A2" s="1" t="s">
        <v>15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  <c r="L2">
        <v>1</v>
      </c>
      <c r="M2">
        <v>1</v>
      </c>
    </row>
    <row r="3" spans="1:13" x14ac:dyDescent="0.2">
      <c r="A3" t="s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2</v>
      </c>
      <c r="L3">
        <v>0</v>
      </c>
      <c r="M3">
        <v>1</v>
      </c>
    </row>
    <row r="4" spans="1:13" x14ac:dyDescent="0.2">
      <c r="A4" t="s">
        <v>0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2</v>
      </c>
    </row>
    <row r="5" spans="1:13" x14ac:dyDescent="0.2">
      <c r="A5" t="s">
        <v>4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2</v>
      </c>
      <c r="K5">
        <v>1</v>
      </c>
      <c r="L5">
        <v>1</v>
      </c>
      <c r="M5">
        <v>1</v>
      </c>
    </row>
    <row r="6" spans="1:13" x14ac:dyDescent="0.2">
      <c r="A6" t="s">
        <v>1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</row>
    <row r="7" spans="1:13" x14ac:dyDescent="0.2">
      <c r="A7" t="s">
        <v>3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</row>
    <row r="8" spans="1:13" x14ac:dyDescent="0.2">
      <c r="A8" t="s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</row>
    <row r="9" spans="1:13" x14ac:dyDescent="0.2">
      <c r="A9" t="s">
        <v>5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</row>
    <row r="10" spans="1:13" x14ac:dyDescent="0.2">
      <c r="A10" t="s">
        <v>13</v>
      </c>
      <c r="B10">
        <v>1</v>
      </c>
      <c r="C10">
        <v>1</v>
      </c>
      <c r="D10">
        <v>0</v>
      </c>
      <c r="E10">
        <v>0</v>
      </c>
      <c r="F10">
        <v>2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</row>
    <row r="11" spans="1:13" x14ac:dyDescent="0.2">
      <c r="A11" t="s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1</v>
      </c>
    </row>
    <row r="12" spans="1:13" x14ac:dyDescent="0.2">
      <c r="A12" t="s">
        <v>8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</row>
    <row r="13" spans="1:13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</row>
    <row r="15" spans="1:13" x14ac:dyDescent="0.2">
      <c r="B15" t="s">
        <v>16</v>
      </c>
      <c r="C15" t="s">
        <v>17</v>
      </c>
      <c r="D15" t="s">
        <v>21</v>
      </c>
      <c r="I15" t="s">
        <v>18</v>
      </c>
      <c r="J15" t="s">
        <v>19</v>
      </c>
      <c r="K15" t="s">
        <v>20</v>
      </c>
      <c r="L15" t="s">
        <v>77</v>
      </c>
    </row>
    <row r="16" spans="1:13" x14ac:dyDescent="0.2">
      <c r="A16">
        <v>1</v>
      </c>
      <c r="B16" t="s">
        <v>4</v>
      </c>
      <c r="D16" t="s">
        <v>25</v>
      </c>
      <c r="I16" t="s">
        <v>15</v>
      </c>
      <c r="J16">
        <f>SUM(B2:M2)</f>
        <v>7</v>
      </c>
      <c r="K16">
        <f>SUM(B2:B13)</f>
        <v>6</v>
      </c>
      <c r="L16">
        <f>J16+K16</f>
        <v>13</v>
      </c>
    </row>
    <row r="17" spans="1:12" x14ac:dyDescent="0.2">
      <c r="A17">
        <v>2</v>
      </c>
      <c r="B17" t="s">
        <v>13</v>
      </c>
      <c r="C17" t="s">
        <v>4</v>
      </c>
      <c r="D17" t="s">
        <v>44</v>
      </c>
      <c r="I17" t="s">
        <v>2</v>
      </c>
      <c r="J17">
        <f t="shared" ref="J17:J25" si="0">SUM(B3:M3)</f>
        <v>6</v>
      </c>
      <c r="K17">
        <f>SUM(C2:C13)</f>
        <v>7</v>
      </c>
      <c r="L17">
        <f t="shared" ref="L17:L27" si="1">J17+K17</f>
        <v>13</v>
      </c>
    </row>
    <row r="18" spans="1:12" x14ac:dyDescent="0.2">
      <c r="A18">
        <v>3</v>
      </c>
      <c r="B18" t="s">
        <v>8</v>
      </c>
      <c r="C18" t="s">
        <v>13</v>
      </c>
      <c r="D18" t="s">
        <v>45</v>
      </c>
      <c r="I18" t="s">
        <v>0</v>
      </c>
      <c r="J18">
        <f t="shared" si="0"/>
        <v>8</v>
      </c>
      <c r="K18">
        <f>SUM(D2:D13)</f>
        <v>5</v>
      </c>
      <c r="L18">
        <f t="shared" si="1"/>
        <v>13</v>
      </c>
    </row>
    <row r="19" spans="1:12" x14ac:dyDescent="0.2">
      <c r="A19">
        <v>4</v>
      </c>
      <c r="B19" t="s">
        <v>0</v>
      </c>
      <c r="C19" t="s">
        <v>4</v>
      </c>
      <c r="D19" t="s">
        <v>36</v>
      </c>
      <c r="I19" t="s">
        <v>4</v>
      </c>
      <c r="J19">
        <f t="shared" si="0"/>
        <v>10</v>
      </c>
      <c r="K19">
        <f>SUM(E2:E13)</f>
        <v>3</v>
      </c>
      <c r="L19">
        <f t="shared" si="1"/>
        <v>13</v>
      </c>
    </row>
    <row r="20" spans="1:12" x14ac:dyDescent="0.2">
      <c r="A20">
        <v>5</v>
      </c>
      <c r="B20" t="s">
        <v>3</v>
      </c>
      <c r="C20" t="s">
        <v>13</v>
      </c>
      <c r="D20" t="s">
        <v>46</v>
      </c>
      <c r="I20" t="s">
        <v>1</v>
      </c>
      <c r="J20">
        <f t="shared" si="0"/>
        <v>6</v>
      </c>
      <c r="K20">
        <f>SUM(F2:F13)</f>
        <v>7</v>
      </c>
      <c r="L20">
        <f t="shared" si="1"/>
        <v>13</v>
      </c>
    </row>
    <row r="21" spans="1:12" x14ac:dyDescent="0.2">
      <c r="A21">
        <v>6</v>
      </c>
      <c r="B21" t="s">
        <v>6</v>
      </c>
      <c r="C21" t="s">
        <v>0</v>
      </c>
      <c r="D21" t="s">
        <v>47</v>
      </c>
      <c r="I21" t="s">
        <v>3</v>
      </c>
      <c r="J21">
        <f t="shared" si="0"/>
        <v>8</v>
      </c>
      <c r="K21">
        <f>SUM(G2:G13)</f>
        <v>5</v>
      </c>
      <c r="L21">
        <f t="shared" si="1"/>
        <v>13</v>
      </c>
    </row>
    <row r="22" spans="1:12" x14ac:dyDescent="0.2">
      <c r="A22">
        <v>7</v>
      </c>
      <c r="B22" t="s">
        <v>12</v>
      </c>
      <c r="D22" t="s">
        <v>48</v>
      </c>
      <c r="I22" t="s">
        <v>6</v>
      </c>
      <c r="J22">
        <f t="shared" si="0"/>
        <v>8</v>
      </c>
      <c r="K22">
        <f>SUM(H2:H13)</f>
        <v>5</v>
      </c>
      <c r="L22">
        <f t="shared" si="1"/>
        <v>13</v>
      </c>
    </row>
    <row r="23" spans="1:12" x14ac:dyDescent="0.2">
      <c r="A23">
        <v>8</v>
      </c>
      <c r="B23" t="s">
        <v>5</v>
      </c>
      <c r="D23" t="s">
        <v>32</v>
      </c>
      <c r="I23" t="s">
        <v>5</v>
      </c>
      <c r="J23">
        <f t="shared" si="0"/>
        <v>4</v>
      </c>
      <c r="K23">
        <f>SUM(I2:I13)</f>
        <v>9</v>
      </c>
      <c r="L23">
        <f t="shared" si="1"/>
        <v>13</v>
      </c>
    </row>
    <row r="24" spans="1:12" x14ac:dyDescent="0.2">
      <c r="A24">
        <v>9</v>
      </c>
      <c r="B24" t="s">
        <v>1</v>
      </c>
      <c r="D24" t="s">
        <v>49</v>
      </c>
      <c r="I24" t="s">
        <v>13</v>
      </c>
      <c r="J24">
        <f t="shared" si="0"/>
        <v>8</v>
      </c>
      <c r="K24">
        <f>SUM(J2:J13)</f>
        <v>5</v>
      </c>
      <c r="L24">
        <f t="shared" si="1"/>
        <v>13</v>
      </c>
    </row>
    <row r="25" spans="1:12" x14ac:dyDescent="0.2">
      <c r="A25">
        <v>10</v>
      </c>
      <c r="B25" t="s">
        <v>15</v>
      </c>
      <c r="D25" t="s">
        <v>39</v>
      </c>
      <c r="I25" t="s">
        <v>9</v>
      </c>
      <c r="J25">
        <f t="shared" si="0"/>
        <v>4</v>
      </c>
      <c r="K25">
        <f>SUM(K2:K13)</f>
        <v>9</v>
      </c>
      <c r="L25">
        <f t="shared" si="1"/>
        <v>13</v>
      </c>
    </row>
    <row r="26" spans="1:12" x14ac:dyDescent="0.2">
      <c r="A26">
        <v>11</v>
      </c>
      <c r="B26" t="s">
        <v>9</v>
      </c>
      <c r="D26" t="s">
        <v>50</v>
      </c>
      <c r="I26" t="s">
        <v>8</v>
      </c>
      <c r="J26">
        <f>SUM(B12:M12)</f>
        <v>8</v>
      </c>
      <c r="K26">
        <f>SUM(L2:L13)</f>
        <v>5</v>
      </c>
      <c r="L26">
        <f t="shared" si="1"/>
        <v>13</v>
      </c>
    </row>
    <row r="27" spans="1:12" x14ac:dyDescent="0.2">
      <c r="A27">
        <v>12</v>
      </c>
      <c r="B27" t="s">
        <v>2</v>
      </c>
      <c r="D27" t="s">
        <v>51</v>
      </c>
      <c r="I27" t="s">
        <v>12</v>
      </c>
      <c r="J27">
        <f>SUM(B13:M13)</f>
        <v>1</v>
      </c>
      <c r="K27">
        <f>SUM(M2:M14)</f>
        <v>12</v>
      </c>
      <c r="L27">
        <f t="shared" si="1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showRuler="0" workbookViewId="0">
      <selection activeCell="N23" sqref="N23"/>
    </sheetView>
  </sheetViews>
  <sheetFormatPr baseColWidth="10" defaultRowHeight="16" x14ac:dyDescent="0.2"/>
  <sheetData>
    <row r="1" spans="1:13" x14ac:dyDescent="0.2">
      <c r="B1" t="s">
        <v>15</v>
      </c>
      <c r="C1" s="1" t="s">
        <v>2</v>
      </c>
      <c r="D1" s="1" t="s">
        <v>0</v>
      </c>
      <c r="E1" s="1" t="s">
        <v>4</v>
      </c>
      <c r="F1" s="1" t="s">
        <v>1</v>
      </c>
      <c r="G1" s="1" t="s">
        <v>3</v>
      </c>
      <c r="H1" s="1" t="s">
        <v>6</v>
      </c>
      <c r="I1" s="1" t="s">
        <v>7</v>
      </c>
      <c r="J1" s="1" t="s">
        <v>13</v>
      </c>
      <c r="K1" s="1" t="s">
        <v>8</v>
      </c>
      <c r="L1" s="1"/>
      <c r="M1" s="1"/>
    </row>
    <row r="2" spans="1:13" x14ac:dyDescent="0.2">
      <c r="A2" s="1" t="s">
        <v>15</v>
      </c>
      <c r="B2">
        <v>0</v>
      </c>
      <c r="C2">
        <v>2</v>
      </c>
      <c r="D2">
        <v>1</v>
      </c>
      <c r="E2">
        <v>1</v>
      </c>
      <c r="F2">
        <v>2</v>
      </c>
      <c r="G2">
        <v>0</v>
      </c>
      <c r="H2">
        <v>2</v>
      </c>
      <c r="I2">
        <v>1</v>
      </c>
      <c r="J2">
        <v>1</v>
      </c>
      <c r="K2">
        <v>1</v>
      </c>
    </row>
    <row r="3" spans="1:13" x14ac:dyDescent="0.2">
      <c r="A3" t="s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</row>
    <row r="4" spans="1:13" x14ac:dyDescent="0.2">
      <c r="A4" t="s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2</v>
      </c>
      <c r="H4">
        <v>1</v>
      </c>
      <c r="I4">
        <v>1</v>
      </c>
      <c r="J4">
        <v>1</v>
      </c>
      <c r="K4">
        <v>1</v>
      </c>
    </row>
    <row r="5" spans="1:13" x14ac:dyDescent="0.2">
      <c r="A5" t="s">
        <v>4</v>
      </c>
      <c r="B5">
        <v>1</v>
      </c>
      <c r="C5">
        <v>2</v>
      </c>
      <c r="D5">
        <v>1</v>
      </c>
      <c r="E5">
        <v>0</v>
      </c>
      <c r="F5">
        <v>1</v>
      </c>
      <c r="G5">
        <v>2</v>
      </c>
      <c r="H5">
        <v>0</v>
      </c>
      <c r="I5">
        <v>1</v>
      </c>
      <c r="J5">
        <v>1</v>
      </c>
      <c r="K5">
        <v>1</v>
      </c>
    </row>
    <row r="6" spans="1:13" x14ac:dyDescent="0.2">
      <c r="A6" t="s">
        <v>1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</row>
    <row r="7" spans="1:13" x14ac:dyDescent="0.2">
      <c r="A7" t="s">
        <v>3</v>
      </c>
      <c r="B7">
        <v>1</v>
      </c>
      <c r="C7">
        <v>1</v>
      </c>
      <c r="D7">
        <v>0</v>
      </c>
      <c r="E7">
        <v>0</v>
      </c>
      <c r="F7">
        <v>2</v>
      </c>
      <c r="G7">
        <v>0</v>
      </c>
      <c r="H7">
        <v>2</v>
      </c>
      <c r="I7">
        <v>0</v>
      </c>
      <c r="J7">
        <v>0</v>
      </c>
      <c r="K7">
        <v>1</v>
      </c>
    </row>
    <row r="8" spans="1:13" x14ac:dyDescent="0.2">
      <c r="A8" t="s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3" x14ac:dyDescent="0.2">
      <c r="A9" t="s">
        <v>7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</row>
    <row r="10" spans="1:13" x14ac:dyDescent="0.2">
      <c r="A10" t="s">
        <v>13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2</v>
      </c>
      <c r="I10">
        <v>1</v>
      </c>
      <c r="J10">
        <v>0</v>
      </c>
      <c r="K10">
        <v>1</v>
      </c>
    </row>
    <row r="11" spans="1:13" x14ac:dyDescent="0.2">
      <c r="A11" t="s">
        <v>8</v>
      </c>
      <c r="B11">
        <v>0</v>
      </c>
      <c r="C11">
        <v>1</v>
      </c>
      <c r="D11">
        <v>1</v>
      </c>
      <c r="E11">
        <v>0</v>
      </c>
      <c r="F11">
        <v>2</v>
      </c>
      <c r="G11">
        <v>1</v>
      </c>
      <c r="H11">
        <v>1</v>
      </c>
      <c r="I11">
        <v>0</v>
      </c>
      <c r="J11">
        <v>1</v>
      </c>
      <c r="K11">
        <v>0</v>
      </c>
    </row>
    <row r="15" spans="1:13" x14ac:dyDescent="0.2">
      <c r="B15" t="s">
        <v>16</v>
      </c>
      <c r="C15" t="s">
        <v>17</v>
      </c>
      <c r="D15" t="s">
        <v>21</v>
      </c>
      <c r="I15" t="s">
        <v>18</v>
      </c>
      <c r="J15" t="s">
        <v>19</v>
      </c>
      <c r="K15" t="s">
        <v>20</v>
      </c>
    </row>
    <row r="16" spans="1:13" x14ac:dyDescent="0.2">
      <c r="A16">
        <v>1</v>
      </c>
      <c r="B16" t="s">
        <v>4</v>
      </c>
      <c r="D16" t="s">
        <v>52</v>
      </c>
      <c r="I16" t="s">
        <v>15</v>
      </c>
      <c r="J16">
        <f>SUM(B2:M2)</f>
        <v>11</v>
      </c>
      <c r="K16">
        <f>SUM(B2:B13)</f>
        <v>3</v>
      </c>
      <c r="L16" s="1">
        <f>SUM(J16+K16)</f>
        <v>14</v>
      </c>
    </row>
    <row r="17" spans="1:12" x14ac:dyDescent="0.2">
      <c r="A17">
        <v>2</v>
      </c>
      <c r="B17" t="s">
        <v>8</v>
      </c>
      <c r="C17" t="s">
        <v>4</v>
      </c>
      <c r="D17" t="s">
        <v>54</v>
      </c>
      <c r="I17" t="s">
        <v>2</v>
      </c>
      <c r="J17">
        <f t="shared" ref="J17:J25" si="0">SUM(B3:M3)</f>
        <v>5</v>
      </c>
      <c r="K17">
        <f>SUM(C2:C13)</f>
        <v>9</v>
      </c>
      <c r="L17" s="1">
        <f t="shared" ref="L17:L25" si="1">SUM(J17+K17)</f>
        <v>14</v>
      </c>
    </row>
    <row r="18" spans="1:12" x14ac:dyDescent="0.2">
      <c r="A18">
        <v>3</v>
      </c>
      <c r="B18" t="s">
        <v>7</v>
      </c>
      <c r="C18" t="s">
        <v>4</v>
      </c>
      <c r="D18" t="s">
        <v>55</v>
      </c>
      <c r="I18" t="s">
        <v>0</v>
      </c>
      <c r="J18">
        <f t="shared" si="0"/>
        <v>7</v>
      </c>
      <c r="K18">
        <f>SUM(D2:D13)</f>
        <v>7</v>
      </c>
      <c r="L18" s="1">
        <f t="shared" si="1"/>
        <v>14</v>
      </c>
    </row>
    <row r="19" spans="1:12" x14ac:dyDescent="0.2">
      <c r="A19">
        <v>4</v>
      </c>
      <c r="B19" t="s">
        <v>15</v>
      </c>
      <c r="C19" t="s">
        <v>8</v>
      </c>
      <c r="D19" t="s">
        <v>39</v>
      </c>
      <c r="I19" t="s">
        <v>4</v>
      </c>
      <c r="J19">
        <f t="shared" si="0"/>
        <v>10</v>
      </c>
      <c r="K19">
        <f>SUM(E2:E13)</f>
        <v>4</v>
      </c>
      <c r="L19" s="1">
        <f t="shared" si="1"/>
        <v>14</v>
      </c>
    </row>
    <row r="20" spans="1:12" x14ac:dyDescent="0.2">
      <c r="A20">
        <v>5</v>
      </c>
      <c r="B20" t="s">
        <v>2</v>
      </c>
      <c r="D20" t="s">
        <v>56</v>
      </c>
      <c r="I20" t="s">
        <v>1</v>
      </c>
      <c r="J20">
        <f t="shared" si="0"/>
        <v>5</v>
      </c>
      <c r="K20">
        <f>SUM(F2:F13)</f>
        <v>9</v>
      </c>
      <c r="L20" s="1">
        <f t="shared" si="1"/>
        <v>14</v>
      </c>
    </row>
    <row r="21" spans="1:12" x14ac:dyDescent="0.2">
      <c r="A21">
        <v>6</v>
      </c>
      <c r="B21" t="s">
        <v>3</v>
      </c>
      <c r="D21" t="s">
        <v>57</v>
      </c>
      <c r="I21" t="s">
        <v>3</v>
      </c>
      <c r="J21">
        <f t="shared" si="0"/>
        <v>7</v>
      </c>
      <c r="K21">
        <f>SUM(G2:G13)</f>
        <v>7</v>
      </c>
      <c r="L21" s="1">
        <f t="shared" si="1"/>
        <v>14</v>
      </c>
    </row>
    <row r="22" spans="1:12" x14ac:dyDescent="0.2">
      <c r="A22">
        <v>7</v>
      </c>
      <c r="B22" t="s">
        <v>0</v>
      </c>
      <c r="D22" t="s">
        <v>36</v>
      </c>
      <c r="I22" t="s">
        <v>6</v>
      </c>
      <c r="J22">
        <f t="shared" si="0"/>
        <v>3</v>
      </c>
      <c r="K22">
        <f>SUM(H2:H13)</f>
        <v>11</v>
      </c>
      <c r="L22" s="1">
        <f t="shared" si="1"/>
        <v>14</v>
      </c>
    </row>
    <row r="23" spans="1:12" x14ac:dyDescent="0.2">
      <c r="A23">
        <v>8</v>
      </c>
      <c r="B23" t="s">
        <v>1</v>
      </c>
      <c r="D23" t="s">
        <v>58</v>
      </c>
      <c r="I23" t="s">
        <v>7</v>
      </c>
      <c r="J23">
        <f t="shared" si="0"/>
        <v>8</v>
      </c>
      <c r="K23">
        <f>SUM(I2:I13)</f>
        <v>6</v>
      </c>
      <c r="L23" s="1">
        <f t="shared" si="1"/>
        <v>14</v>
      </c>
    </row>
    <row r="24" spans="1:12" x14ac:dyDescent="0.2">
      <c r="A24">
        <v>9</v>
      </c>
      <c r="B24" t="s">
        <v>6</v>
      </c>
      <c r="D24" t="s">
        <v>59</v>
      </c>
      <c r="I24" t="s">
        <v>13</v>
      </c>
      <c r="J24">
        <f>SUM(B10:K10)</f>
        <v>7</v>
      </c>
      <c r="K24">
        <f>SUM(J2:J13)</f>
        <v>7</v>
      </c>
      <c r="L24" s="1">
        <f t="shared" si="1"/>
        <v>14</v>
      </c>
    </row>
    <row r="25" spans="1:12" x14ac:dyDescent="0.2">
      <c r="A25">
        <v>10</v>
      </c>
      <c r="B25" t="s">
        <v>13</v>
      </c>
      <c r="D25" t="s">
        <v>60</v>
      </c>
      <c r="I25" t="s">
        <v>8</v>
      </c>
      <c r="J25">
        <f t="shared" si="0"/>
        <v>7</v>
      </c>
      <c r="K25">
        <f>SUM(K2:K13)</f>
        <v>7</v>
      </c>
      <c r="L25" s="1">
        <f t="shared" si="1"/>
        <v>14</v>
      </c>
    </row>
    <row r="26" spans="1:12" x14ac:dyDescent="0.2">
      <c r="L26" s="1"/>
    </row>
    <row r="27" spans="1:12" x14ac:dyDescent="0.2">
      <c r="L27" s="1"/>
    </row>
    <row r="28" spans="1:12" x14ac:dyDescent="0.2">
      <c r="L2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showRuler="0" workbookViewId="0">
      <selection activeCell="N18" sqref="N18"/>
    </sheetView>
  </sheetViews>
  <sheetFormatPr baseColWidth="10" defaultRowHeight="16" x14ac:dyDescent="0.2"/>
  <sheetData>
    <row r="1" spans="1:13" x14ac:dyDescent="0.2">
      <c r="A1" s="1"/>
      <c r="B1" s="1" t="s">
        <v>15</v>
      </c>
      <c r="C1" s="1" t="s">
        <v>2</v>
      </c>
      <c r="D1" s="1" t="s">
        <v>0</v>
      </c>
      <c r="E1" s="1" t="s">
        <v>4</v>
      </c>
      <c r="F1" s="1" t="s">
        <v>1</v>
      </c>
      <c r="G1" s="1" t="s">
        <v>3</v>
      </c>
      <c r="H1" s="1" t="s">
        <v>6</v>
      </c>
      <c r="I1" s="1" t="s">
        <v>7</v>
      </c>
      <c r="J1" s="1" t="s">
        <v>13</v>
      </c>
      <c r="K1" s="1" t="s">
        <v>8</v>
      </c>
      <c r="L1" s="1"/>
      <c r="M1" s="1"/>
    </row>
    <row r="2" spans="1:13" x14ac:dyDescent="0.2">
      <c r="A2" s="1" t="s">
        <v>15</v>
      </c>
      <c r="B2" s="1">
        <v>0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1</v>
      </c>
      <c r="K2" s="1">
        <v>0</v>
      </c>
      <c r="L2" s="1"/>
      <c r="M2" s="1"/>
    </row>
    <row r="3" spans="1:13" x14ac:dyDescent="0.2">
      <c r="A3" s="1" t="s">
        <v>2</v>
      </c>
      <c r="B3" s="1">
        <v>1</v>
      </c>
      <c r="C3" s="1">
        <v>0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0</v>
      </c>
      <c r="L3" s="1"/>
      <c r="M3" s="1"/>
    </row>
    <row r="4" spans="1:13" x14ac:dyDescent="0.2">
      <c r="A4" s="1" t="s">
        <v>0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1</v>
      </c>
      <c r="H4" s="1">
        <v>2</v>
      </c>
      <c r="I4" s="1">
        <v>1</v>
      </c>
      <c r="J4" s="1">
        <v>1</v>
      </c>
      <c r="K4" s="1">
        <v>1</v>
      </c>
      <c r="L4" s="1"/>
      <c r="M4" s="1"/>
    </row>
    <row r="5" spans="1:13" x14ac:dyDescent="0.2">
      <c r="A5" s="1" t="s">
        <v>4</v>
      </c>
      <c r="B5" s="1">
        <v>1</v>
      </c>
      <c r="C5" s="1">
        <v>1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1">
        <v>1</v>
      </c>
      <c r="L5" s="1"/>
      <c r="M5" s="1"/>
    </row>
    <row r="6" spans="1:13" x14ac:dyDescent="0.2">
      <c r="A6" s="1" t="s">
        <v>1</v>
      </c>
      <c r="B6" s="1">
        <v>0</v>
      </c>
      <c r="C6" s="1">
        <v>1</v>
      </c>
      <c r="D6" s="1">
        <v>1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/>
      <c r="M6" s="1"/>
    </row>
    <row r="7" spans="1:13" x14ac:dyDescent="0.2">
      <c r="A7" s="1" t="s">
        <v>3</v>
      </c>
      <c r="B7" s="1">
        <v>0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1</v>
      </c>
      <c r="L7" s="1"/>
      <c r="M7" s="1"/>
    </row>
    <row r="8" spans="1:13" x14ac:dyDescent="0.2">
      <c r="A8" s="1" t="s">
        <v>6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/>
      <c r="M8" s="1"/>
    </row>
    <row r="9" spans="1:13" x14ac:dyDescent="0.2">
      <c r="A9" s="1" t="s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/>
      <c r="M9" s="1"/>
    </row>
    <row r="10" spans="1:13" x14ac:dyDescent="0.2">
      <c r="A10" s="1" t="s">
        <v>13</v>
      </c>
      <c r="B10" s="1">
        <v>0</v>
      </c>
      <c r="C10" s="1">
        <v>1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L10" s="1"/>
      <c r="M10" s="1"/>
    </row>
    <row r="11" spans="1:13" x14ac:dyDescent="0.2">
      <c r="A11" s="1" t="s">
        <v>8</v>
      </c>
      <c r="B11" s="1">
        <v>1</v>
      </c>
      <c r="C11" s="1">
        <v>1</v>
      </c>
      <c r="D11" s="1">
        <v>1</v>
      </c>
      <c r="E11" s="1">
        <v>0</v>
      </c>
      <c r="F11" s="1">
        <v>2</v>
      </c>
      <c r="G11" s="1">
        <v>1</v>
      </c>
      <c r="H11" s="1">
        <v>1</v>
      </c>
      <c r="I11" s="1">
        <v>0</v>
      </c>
      <c r="J11" s="1">
        <v>1</v>
      </c>
      <c r="K11" s="1">
        <v>0</v>
      </c>
      <c r="L11" s="1"/>
      <c r="M11" s="1"/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1"/>
      <c r="B15" s="1" t="s">
        <v>16</v>
      </c>
      <c r="C15" s="1" t="s">
        <v>17</v>
      </c>
      <c r="D15" s="1" t="s">
        <v>21</v>
      </c>
      <c r="E15" s="1"/>
      <c r="F15" s="1"/>
      <c r="G15" s="1"/>
      <c r="H15" s="1"/>
      <c r="I15" s="1" t="s">
        <v>18</v>
      </c>
      <c r="J15" s="1" t="s">
        <v>19</v>
      </c>
      <c r="K15" s="1" t="s">
        <v>20</v>
      </c>
      <c r="L15" s="1"/>
      <c r="M15" s="1"/>
    </row>
    <row r="16" spans="1:13" x14ac:dyDescent="0.2">
      <c r="A16" s="1">
        <v>1</v>
      </c>
      <c r="B16" s="1" t="s">
        <v>15</v>
      </c>
      <c r="C16" s="1"/>
      <c r="D16" s="1" t="s">
        <v>39</v>
      </c>
      <c r="E16" s="1"/>
      <c r="F16" s="1"/>
      <c r="G16" s="1"/>
      <c r="H16" s="1"/>
      <c r="I16" s="1" t="s">
        <v>15</v>
      </c>
      <c r="J16">
        <f>SUM(B2:M2)</f>
        <v>9</v>
      </c>
      <c r="K16">
        <f>SUM(B2:B13)</f>
        <v>5</v>
      </c>
      <c r="L16" s="1"/>
      <c r="M16" s="1"/>
    </row>
    <row r="17" spans="1:25" x14ac:dyDescent="0.2">
      <c r="A17" s="1">
        <v>2</v>
      </c>
      <c r="B17" s="1" t="s">
        <v>0</v>
      </c>
      <c r="C17" s="1" t="s">
        <v>15</v>
      </c>
      <c r="D17" s="1" t="s">
        <v>36</v>
      </c>
      <c r="E17" s="1"/>
      <c r="F17" s="1"/>
      <c r="G17" s="1"/>
      <c r="H17" s="1"/>
      <c r="I17" s="1" t="s">
        <v>2</v>
      </c>
      <c r="J17">
        <f t="shared" ref="J17:J25" si="0">SUM(B3:M3)</f>
        <v>6</v>
      </c>
      <c r="K17">
        <f>SUM(C2:C13)</f>
        <v>8</v>
      </c>
      <c r="L17" s="1"/>
      <c r="M17" s="1"/>
    </row>
    <row r="18" spans="1:25" x14ac:dyDescent="0.2">
      <c r="A18" s="1">
        <v>3</v>
      </c>
      <c r="B18" s="1" t="s">
        <v>8</v>
      </c>
      <c r="C18" s="1" t="s">
        <v>15</v>
      </c>
      <c r="D18" s="1" t="s">
        <v>61</v>
      </c>
      <c r="E18" s="1"/>
      <c r="F18" s="1"/>
      <c r="G18" s="1"/>
      <c r="H18" s="1"/>
      <c r="I18" s="1" t="s">
        <v>0</v>
      </c>
      <c r="J18">
        <f t="shared" si="0"/>
        <v>8</v>
      </c>
      <c r="K18">
        <f>SUM(D2:D13)</f>
        <v>6</v>
      </c>
      <c r="L18" s="1"/>
      <c r="M18" s="1"/>
    </row>
    <row r="19" spans="1:25" x14ac:dyDescent="0.2">
      <c r="A19" s="1">
        <v>4</v>
      </c>
      <c r="B19" s="1" t="s">
        <v>4</v>
      </c>
      <c r="C19" s="1" t="s">
        <v>8</v>
      </c>
      <c r="D19" s="1" t="s">
        <v>52</v>
      </c>
      <c r="E19" s="1"/>
      <c r="F19" s="1"/>
      <c r="G19" s="1"/>
      <c r="H19" s="1"/>
      <c r="I19" s="1" t="s">
        <v>4</v>
      </c>
      <c r="J19">
        <f t="shared" si="0"/>
        <v>9</v>
      </c>
      <c r="K19">
        <f>SUM(E2:E13)</f>
        <v>5</v>
      </c>
      <c r="L19" s="1"/>
      <c r="M19" s="1"/>
    </row>
    <row r="20" spans="1:25" x14ac:dyDescent="0.2">
      <c r="A20" s="1">
        <v>5</v>
      </c>
      <c r="B20" s="1" t="s">
        <v>13</v>
      </c>
      <c r="C20" s="1"/>
      <c r="D20" s="1" t="s">
        <v>62</v>
      </c>
      <c r="E20" s="1"/>
      <c r="F20" s="1"/>
      <c r="G20" s="1"/>
      <c r="H20" s="1"/>
      <c r="I20" s="1" t="s">
        <v>1</v>
      </c>
      <c r="J20">
        <f t="shared" si="0"/>
        <v>6</v>
      </c>
      <c r="K20">
        <f>SUM(F2:F13)</f>
        <v>8</v>
      </c>
      <c r="L20" s="1"/>
      <c r="M20" s="1"/>
    </row>
    <row r="21" spans="1:25" x14ac:dyDescent="0.2">
      <c r="A21" s="1">
        <v>6</v>
      </c>
      <c r="B21" s="1" t="s">
        <v>1</v>
      </c>
      <c r="C21" s="1"/>
      <c r="D21" s="1" t="s">
        <v>63</v>
      </c>
      <c r="E21" s="1"/>
      <c r="F21" s="1"/>
      <c r="G21" s="1"/>
      <c r="H21" s="1"/>
      <c r="I21" s="1" t="s">
        <v>3</v>
      </c>
      <c r="J21">
        <f t="shared" si="0"/>
        <v>6</v>
      </c>
      <c r="K21">
        <f>SUM(G2:G13)</f>
        <v>8</v>
      </c>
      <c r="L21" s="1"/>
      <c r="M21" s="1"/>
    </row>
    <row r="22" spans="1:25" x14ac:dyDescent="0.2">
      <c r="A22" s="1">
        <v>7</v>
      </c>
      <c r="B22" s="1" t="s">
        <v>6</v>
      </c>
      <c r="C22" s="1"/>
      <c r="D22" s="1" t="s">
        <v>59</v>
      </c>
      <c r="E22" s="1"/>
      <c r="F22" s="1"/>
      <c r="G22" s="1"/>
      <c r="H22" s="1"/>
      <c r="I22" s="1" t="s">
        <v>6</v>
      </c>
      <c r="J22">
        <f t="shared" si="0"/>
        <v>5</v>
      </c>
      <c r="K22">
        <f>SUM(H2:H13)</f>
        <v>9</v>
      </c>
      <c r="L22" s="1"/>
      <c r="M22" s="1"/>
    </row>
    <row r="23" spans="1:25" x14ac:dyDescent="0.2">
      <c r="A23" s="1">
        <v>8</v>
      </c>
      <c r="B23" s="1" t="s">
        <v>7</v>
      </c>
      <c r="C23" s="1"/>
      <c r="D23" s="1" t="s">
        <v>53</v>
      </c>
      <c r="E23" s="1"/>
      <c r="F23" s="1"/>
      <c r="G23" s="1"/>
      <c r="H23" s="1"/>
      <c r="I23" s="1" t="s">
        <v>7</v>
      </c>
      <c r="J23">
        <f t="shared" si="0"/>
        <v>7</v>
      </c>
      <c r="K23">
        <f>SUM(I2:I13)</f>
        <v>7</v>
      </c>
      <c r="L23" s="1"/>
      <c r="M23" s="1"/>
    </row>
    <row r="24" spans="1:25" x14ac:dyDescent="0.2">
      <c r="A24" s="1">
        <v>9</v>
      </c>
      <c r="B24" s="1" t="s">
        <v>2</v>
      </c>
      <c r="C24" s="1"/>
      <c r="D24" s="1" t="s">
        <v>56</v>
      </c>
      <c r="E24" s="1"/>
      <c r="F24" s="1"/>
      <c r="G24" s="1"/>
      <c r="H24" s="1"/>
      <c r="I24" s="1" t="s">
        <v>13</v>
      </c>
      <c r="J24">
        <f>SUM(B10:K10)</f>
        <v>6</v>
      </c>
      <c r="K24">
        <f>SUM(J2:J13)</f>
        <v>8</v>
      </c>
      <c r="L24" s="1"/>
      <c r="M24" s="1"/>
    </row>
    <row r="25" spans="1:25" x14ac:dyDescent="0.2">
      <c r="A25" s="1">
        <v>10</v>
      </c>
      <c r="B25" s="1" t="s">
        <v>3</v>
      </c>
      <c r="C25" s="1"/>
      <c r="D25" s="1" t="s">
        <v>64</v>
      </c>
      <c r="E25" s="1"/>
      <c r="F25" s="1"/>
      <c r="G25" s="1"/>
      <c r="H25" s="1"/>
      <c r="I25" s="1" t="s">
        <v>8</v>
      </c>
      <c r="J25">
        <f t="shared" si="0"/>
        <v>8</v>
      </c>
      <c r="K25">
        <f>SUM(K2:K13)</f>
        <v>6</v>
      </c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5:25" x14ac:dyDescent="0.2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5:25" x14ac:dyDescent="0.2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5:25" x14ac:dyDescent="0.2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5:25" x14ac:dyDescent="0.2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5:25" x14ac:dyDescent="0.2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5:25" x14ac:dyDescent="0.2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5:25" x14ac:dyDescent="0.2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5:25" x14ac:dyDescent="0.2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5:25" x14ac:dyDescent="0.2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5:25" x14ac:dyDescent="0.2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5:25" x14ac:dyDescent="0.2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5:25" x14ac:dyDescent="0.2">
      <c r="E44" s="1"/>
      <c r="F44" s="1"/>
      <c r="G44" s="1"/>
      <c r="H44" s="1"/>
      <c r="I44" s="1"/>
      <c r="J44" s="1"/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</row>
    <row r="45" spans="5:25" x14ac:dyDescent="0.2">
      <c r="E45" s="1"/>
      <c r="F45" s="1"/>
      <c r="G45" s="1"/>
      <c r="H45" s="1"/>
      <c r="I45" s="1"/>
      <c r="J45" s="1"/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</row>
    <row r="46" spans="5:25" x14ac:dyDescent="0.2">
      <c r="E46" s="1"/>
      <c r="F46" s="1"/>
      <c r="G46" s="1"/>
      <c r="H46" s="1"/>
      <c r="I46" s="1"/>
      <c r="J46" s="1"/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</row>
    <row r="47" spans="5:25" x14ac:dyDescent="0.2">
      <c r="E47" s="1"/>
      <c r="F47" s="1"/>
      <c r="G47" s="1"/>
      <c r="H47" s="1"/>
      <c r="I47" s="1"/>
      <c r="J47" s="1"/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</row>
    <row r="48" spans="5:25" x14ac:dyDescent="0.2">
      <c r="E48" s="1"/>
      <c r="F48" s="1"/>
      <c r="G48" s="1"/>
      <c r="H48" s="1"/>
      <c r="I48" s="1"/>
      <c r="J48" s="1"/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</row>
    <row r="49" spans="5:23" x14ac:dyDescent="0.2">
      <c r="E49" s="1"/>
      <c r="F49" s="1"/>
      <c r="G49" s="1"/>
      <c r="H49" s="1"/>
      <c r="I49" s="1"/>
      <c r="J49" s="1"/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</row>
    <row r="50" spans="5:23" x14ac:dyDescent="0.2">
      <c r="E50" s="1"/>
      <c r="F50" s="1"/>
      <c r="G50" s="1"/>
      <c r="H50" s="1"/>
      <c r="I50" s="1"/>
      <c r="J50" s="1"/>
      <c r="K50" s="1"/>
      <c r="L50" s="1"/>
      <c r="M50" s="1"/>
    </row>
    <row r="51" spans="5:23" x14ac:dyDescent="0.2">
      <c r="E51" s="1"/>
      <c r="F51" s="1"/>
      <c r="G51" s="1"/>
      <c r="H51" s="1"/>
      <c r="I51" s="1"/>
      <c r="J51" s="1"/>
      <c r="K51" s="1"/>
      <c r="L51" s="1"/>
      <c r="M51" s="1"/>
    </row>
    <row r="52" spans="5:23" x14ac:dyDescent="0.2">
      <c r="E52" s="1"/>
      <c r="F52" s="1"/>
      <c r="G52" s="1"/>
      <c r="H52" s="1"/>
      <c r="I52" s="1"/>
      <c r="J52" s="1"/>
      <c r="K52" s="1"/>
      <c r="L52" s="1"/>
      <c r="M52" s="1"/>
    </row>
    <row r="53" spans="5:23" x14ac:dyDescent="0.2">
      <c r="E53" s="1"/>
      <c r="F53" s="1"/>
      <c r="G53" s="1"/>
      <c r="H53" s="1"/>
      <c r="I53" s="1"/>
      <c r="J53" s="1"/>
      <c r="K53" s="1"/>
      <c r="L53" s="1"/>
      <c r="M5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activeCell="H30" sqref="H30"/>
    </sheetView>
  </sheetViews>
  <sheetFormatPr baseColWidth="10" defaultRowHeight="16" x14ac:dyDescent="0.2"/>
  <sheetData>
    <row r="1" spans="1:11" x14ac:dyDescent="0.2">
      <c r="A1" s="1"/>
      <c r="B1" s="1" t="s">
        <v>15</v>
      </c>
      <c r="C1" s="1" t="s">
        <v>2</v>
      </c>
      <c r="D1" s="1" t="s">
        <v>0</v>
      </c>
      <c r="E1" s="1" t="s">
        <v>4</v>
      </c>
      <c r="F1" s="1" t="s">
        <v>1</v>
      </c>
      <c r="G1" s="1" t="s">
        <v>3</v>
      </c>
      <c r="H1" s="1" t="s">
        <v>6</v>
      </c>
      <c r="I1" s="1" t="s">
        <v>7</v>
      </c>
      <c r="J1" s="1" t="s">
        <v>13</v>
      </c>
      <c r="K1" s="1" t="s">
        <v>8</v>
      </c>
    </row>
    <row r="2" spans="1:11" x14ac:dyDescent="0.2">
      <c r="A2" s="1" t="s">
        <v>15</v>
      </c>
      <c r="B2" s="1">
        <v>0</v>
      </c>
      <c r="C2" s="1">
        <v>1</v>
      </c>
      <c r="D2" s="1">
        <v>1</v>
      </c>
      <c r="E2" s="1">
        <v>0</v>
      </c>
      <c r="F2" s="1">
        <v>2</v>
      </c>
      <c r="G2" s="1">
        <v>0</v>
      </c>
      <c r="H2" s="1">
        <v>2</v>
      </c>
      <c r="I2" s="1">
        <v>1</v>
      </c>
      <c r="J2" s="1">
        <v>1</v>
      </c>
      <c r="K2" s="1">
        <v>1</v>
      </c>
    </row>
    <row r="3" spans="1:11" x14ac:dyDescent="0.2">
      <c r="A3" s="1" t="s">
        <v>2</v>
      </c>
      <c r="B3" s="1">
        <v>1</v>
      </c>
      <c r="C3" s="1">
        <v>0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2</v>
      </c>
      <c r="K3" s="1">
        <v>0</v>
      </c>
    </row>
    <row r="4" spans="1:11" x14ac:dyDescent="0.2">
      <c r="A4" s="1" t="s">
        <v>0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2</v>
      </c>
      <c r="H4" s="1">
        <v>2</v>
      </c>
      <c r="I4" s="1">
        <v>2</v>
      </c>
      <c r="J4" s="1">
        <v>0</v>
      </c>
      <c r="K4" s="1">
        <v>1</v>
      </c>
    </row>
    <row r="5" spans="1:11" x14ac:dyDescent="0.2">
      <c r="A5" s="1" t="s">
        <v>4</v>
      </c>
      <c r="B5" s="1">
        <v>2</v>
      </c>
      <c r="C5" s="1">
        <v>1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1</v>
      </c>
      <c r="K5" s="1">
        <v>1</v>
      </c>
    </row>
    <row r="6" spans="1:11" x14ac:dyDescent="0.2">
      <c r="A6" s="1" t="s">
        <v>1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1</v>
      </c>
    </row>
    <row r="7" spans="1:11" x14ac:dyDescent="0.2">
      <c r="A7" s="1" t="s">
        <v>3</v>
      </c>
      <c r="B7" s="1">
        <v>1</v>
      </c>
      <c r="C7" s="1">
        <v>0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>
        <v>1</v>
      </c>
    </row>
    <row r="8" spans="1:11" x14ac:dyDescent="0.2">
      <c r="A8" s="1" t="s">
        <v>6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</row>
    <row r="9" spans="1:11" x14ac:dyDescent="0.2">
      <c r="A9" s="1" t="s">
        <v>7</v>
      </c>
      <c r="B9" s="1">
        <v>0</v>
      </c>
      <c r="C9" s="1">
        <v>1</v>
      </c>
      <c r="D9" s="1">
        <v>0</v>
      </c>
      <c r="E9" s="1">
        <v>2</v>
      </c>
      <c r="F9" s="1">
        <v>2</v>
      </c>
      <c r="G9" s="1">
        <v>1</v>
      </c>
      <c r="H9" s="1">
        <v>1</v>
      </c>
      <c r="I9" s="1">
        <v>0</v>
      </c>
      <c r="J9" s="1">
        <v>1</v>
      </c>
      <c r="K9" s="1">
        <v>0</v>
      </c>
    </row>
    <row r="10" spans="1:11" x14ac:dyDescent="0.2">
      <c r="A10" s="1" t="s">
        <v>13</v>
      </c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>
        <v>0</v>
      </c>
      <c r="H10" s="1">
        <v>2</v>
      </c>
      <c r="I10" s="1">
        <v>1</v>
      </c>
      <c r="J10" s="1">
        <v>0</v>
      </c>
      <c r="K10" s="1">
        <v>0</v>
      </c>
    </row>
    <row r="11" spans="1:11" x14ac:dyDescent="0.2">
      <c r="A11" s="1" t="s">
        <v>8</v>
      </c>
      <c r="B11" s="1">
        <v>0</v>
      </c>
      <c r="C11" s="1">
        <v>1</v>
      </c>
      <c r="D11" s="1">
        <v>1</v>
      </c>
      <c r="E11" s="1">
        <v>0</v>
      </c>
      <c r="F11" s="1">
        <v>1</v>
      </c>
      <c r="G11" s="1">
        <v>1</v>
      </c>
      <c r="H11" s="1">
        <v>2</v>
      </c>
      <c r="I11" s="1">
        <v>1</v>
      </c>
      <c r="J11" s="1">
        <v>2</v>
      </c>
      <c r="K11" s="1">
        <v>0</v>
      </c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1"/>
      <c r="B15" s="1" t="s">
        <v>16</v>
      </c>
      <c r="C15" s="1" t="s">
        <v>17</v>
      </c>
      <c r="D15" s="1" t="s">
        <v>21</v>
      </c>
      <c r="E15" s="1"/>
      <c r="F15" s="1"/>
      <c r="G15" s="1"/>
      <c r="H15" s="1"/>
      <c r="I15" s="1" t="s">
        <v>18</v>
      </c>
      <c r="J15" s="1" t="s">
        <v>19</v>
      </c>
      <c r="K15" s="1" t="s">
        <v>20</v>
      </c>
    </row>
    <row r="16" spans="1:11" x14ac:dyDescent="0.2">
      <c r="A16" s="1">
        <v>1</v>
      </c>
      <c r="B16" s="1" t="s">
        <v>8</v>
      </c>
      <c r="C16" s="1"/>
      <c r="D16" s="1" t="s">
        <v>61</v>
      </c>
      <c r="E16" s="1"/>
      <c r="F16" s="1"/>
      <c r="G16" s="1"/>
      <c r="H16" s="1"/>
      <c r="I16" s="1" t="s">
        <v>15</v>
      </c>
      <c r="J16">
        <f>SUM(B2:M2)</f>
        <v>9</v>
      </c>
      <c r="K16">
        <f>SUM(B2:B13)</f>
        <v>5</v>
      </c>
    </row>
    <row r="17" spans="1:11" x14ac:dyDescent="0.2">
      <c r="A17" s="1">
        <v>2</v>
      </c>
      <c r="B17" s="1" t="s">
        <v>2</v>
      </c>
      <c r="C17" s="1" t="s">
        <v>8</v>
      </c>
      <c r="D17" s="1" t="s">
        <v>65</v>
      </c>
      <c r="E17" s="1"/>
      <c r="F17" s="1"/>
      <c r="G17" s="1"/>
      <c r="H17" s="1"/>
      <c r="I17" s="1" t="s">
        <v>2</v>
      </c>
      <c r="J17">
        <f t="shared" ref="J17:J25" si="0">SUM(B3:M3)</f>
        <v>8</v>
      </c>
      <c r="K17">
        <f>SUM(C2:C13)</f>
        <v>6</v>
      </c>
    </row>
    <row r="18" spans="1:11" x14ac:dyDescent="0.2">
      <c r="A18" s="1">
        <v>3</v>
      </c>
      <c r="B18" s="1" t="s">
        <v>15</v>
      </c>
      <c r="C18" s="1" t="s">
        <v>8</v>
      </c>
      <c r="D18" s="1" t="s">
        <v>39</v>
      </c>
      <c r="E18" s="1"/>
      <c r="F18" s="1"/>
      <c r="G18" s="1"/>
      <c r="H18" s="1"/>
      <c r="I18" s="1" t="s">
        <v>0</v>
      </c>
      <c r="J18">
        <f t="shared" si="0"/>
        <v>11</v>
      </c>
      <c r="K18">
        <f>SUM(D2:D13)</f>
        <v>3</v>
      </c>
    </row>
    <row r="19" spans="1:11" x14ac:dyDescent="0.2">
      <c r="A19" s="1">
        <v>4</v>
      </c>
      <c r="B19" s="1" t="s">
        <v>0</v>
      </c>
      <c r="C19" s="1" t="s">
        <v>2</v>
      </c>
      <c r="D19" s="1" t="s">
        <v>36</v>
      </c>
      <c r="E19" s="1"/>
      <c r="F19" s="1"/>
      <c r="G19" s="1"/>
      <c r="H19" s="1"/>
      <c r="I19" s="1" t="s">
        <v>4</v>
      </c>
      <c r="J19">
        <f t="shared" si="0"/>
        <v>7</v>
      </c>
      <c r="K19">
        <f>SUM(E2:E13)</f>
        <v>7</v>
      </c>
    </row>
    <row r="20" spans="1:11" x14ac:dyDescent="0.2">
      <c r="A20" s="1">
        <v>5</v>
      </c>
      <c r="B20" s="1" t="s">
        <v>4</v>
      </c>
      <c r="C20" s="1"/>
      <c r="D20" s="1" t="s">
        <v>52</v>
      </c>
      <c r="E20" s="1"/>
      <c r="F20" s="1"/>
      <c r="G20" s="1"/>
      <c r="H20" s="1"/>
      <c r="I20" s="1" t="s">
        <v>1</v>
      </c>
      <c r="J20">
        <f t="shared" si="0"/>
        <v>4</v>
      </c>
      <c r="K20">
        <f>SUM(F2:F13)</f>
        <v>10</v>
      </c>
    </row>
    <row r="21" spans="1:11" x14ac:dyDescent="0.2">
      <c r="A21" s="1">
        <v>6</v>
      </c>
      <c r="B21" s="1" t="s">
        <v>3</v>
      </c>
      <c r="C21" s="1"/>
      <c r="D21" s="1" t="s">
        <v>66</v>
      </c>
      <c r="E21" s="1"/>
      <c r="F21" s="1"/>
      <c r="G21" s="1"/>
      <c r="H21" s="1"/>
      <c r="I21" s="1" t="s">
        <v>3</v>
      </c>
      <c r="J21">
        <f t="shared" si="0"/>
        <v>5</v>
      </c>
      <c r="K21">
        <f>SUM(G2:G13)</f>
        <v>9</v>
      </c>
    </row>
    <row r="22" spans="1:11" x14ac:dyDescent="0.2">
      <c r="A22" s="1">
        <v>7</v>
      </c>
      <c r="B22" s="1" t="s">
        <v>1</v>
      </c>
      <c r="C22" s="1"/>
      <c r="D22" s="1" t="s">
        <v>63</v>
      </c>
      <c r="E22" s="1"/>
      <c r="F22" s="1"/>
      <c r="G22" s="1"/>
      <c r="H22" s="1"/>
      <c r="I22" s="1" t="s">
        <v>6</v>
      </c>
      <c r="J22">
        <f t="shared" si="0"/>
        <v>3</v>
      </c>
      <c r="K22">
        <f>SUM(H2:H13)</f>
        <v>11</v>
      </c>
    </row>
    <row r="23" spans="1:11" x14ac:dyDescent="0.2">
      <c r="A23" s="1">
        <v>8</v>
      </c>
      <c r="B23" s="1" t="s">
        <v>7</v>
      </c>
      <c r="C23" s="1"/>
      <c r="D23" s="1" t="s">
        <v>53</v>
      </c>
      <c r="E23" s="1"/>
      <c r="F23" s="1"/>
      <c r="G23" s="1"/>
      <c r="H23" s="1"/>
      <c r="I23" s="1" t="s">
        <v>7</v>
      </c>
      <c r="J23">
        <f t="shared" si="0"/>
        <v>8</v>
      </c>
      <c r="K23">
        <f>SUM(I2:I13)</f>
        <v>6</v>
      </c>
    </row>
    <row r="24" spans="1:11" x14ac:dyDescent="0.2">
      <c r="A24" s="1">
        <v>9</v>
      </c>
      <c r="B24" s="1" t="s">
        <v>13</v>
      </c>
      <c r="C24" s="1"/>
      <c r="D24" s="1" t="s">
        <v>62</v>
      </c>
      <c r="E24" s="1"/>
      <c r="F24" s="1"/>
      <c r="G24" s="1"/>
      <c r="H24" s="1"/>
      <c r="I24" s="1" t="s">
        <v>13</v>
      </c>
      <c r="J24">
        <f>SUM(B10:K10)</f>
        <v>6</v>
      </c>
      <c r="K24">
        <f>SUM(J2:J13)</f>
        <v>8</v>
      </c>
    </row>
    <row r="25" spans="1:11" x14ac:dyDescent="0.2">
      <c r="A25" s="1">
        <v>10</v>
      </c>
      <c r="B25" s="1" t="s">
        <v>6</v>
      </c>
      <c r="C25" s="1"/>
      <c r="D25" s="1" t="s">
        <v>67</v>
      </c>
      <c r="E25" s="1"/>
      <c r="F25" s="1"/>
      <c r="G25" s="1"/>
      <c r="H25" s="1"/>
      <c r="I25" s="1" t="s">
        <v>8</v>
      </c>
      <c r="J25">
        <f t="shared" si="0"/>
        <v>9</v>
      </c>
      <c r="K25">
        <f>SUM(K2:K13)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showRuler="0" workbookViewId="0">
      <selection activeCell="I25" sqref="I25"/>
    </sheetView>
  </sheetViews>
  <sheetFormatPr baseColWidth="10" defaultRowHeight="16" x14ac:dyDescent="0.2"/>
  <cols>
    <col min="3" max="3" width="12" customWidth="1"/>
  </cols>
  <sheetData>
    <row r="1" spans="1:29" x14ac:dyDescent="0.2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9" x14ac:dyDescent="0.2">
      <c r="A2" s="1"/>
    </row>
    <row r="9" spans="1:29" x14ac:dyDescent="0.2"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">
      <c r="Q1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showRuler="0" workbookViewId="0">
      <selection activeCell="I25" sqref="I25"/>
    </sheetView>
  </sheetViews>
  <sheetFormatPr baseColWidth="10" defaultRowHeight="16" x14ac:dyDescent="0.2"/>
  <cols>
    <col min="5" max="5" width="20.1640625" customWidth="1"/>
    <col min="7" max="7" width="23.6640625" customWidth="1"/>
    <col min="8" max="8" width="20" customWidth="1"/>
    <col min="9" max="9" width="17.5" customWidth="1"/>
    <col min="10" max="11" width="18.33203125" customWidth="1"/>
  </cols>
  <sheetData>
    <row r="1" spans="1:10" x14ac:dyDescent="0.2">
      <c r="B1" t="s">
        <v>19</v>
      </c>
      <c r="C1" t="s">
        <v>20</v>
      </c>
      <c r="D1" t="s">
        <v>68</v>
      </c>
      <c r="E1" t="s">
        <v>75</v>
      </c>
      <c r="F1" t="s">
        <v>69</v>
      </c>
      <c r="G1" t="s">
        <v>70</v>
      </c>
      <c r="H1" t="s">
        <v>74</v>
      </c>
      <c r="I1" t="s">
        <v>76</v>
      </c>
      <c r="J1" t="s">
        <v>71</v>
      </c>
    </row>
    <row r="2" spans="1:10" x14ac:dyDescent="0.2">
      <c r="A2" s="1" t="s">
        <v>15</v>
      </c>
      <c r="B2">
        <f>SUM('2013'!G14,'2014'!G14,'2015'!J16,'2016'!J16,'2017'!J16,'2018'!J16,'2019'!J16)</f>
        <v>58</v>
      </c>
      <c r="C2">
        <f>SUM('2013'!H14,'2014'!H14,'2015'!K16,'2016'!K16,'2017'!K16,'2018'!K16,'2019'!K16)</f>
        <v>39</v>
      </c>
      <c r="D2">
        <f>B2/(B2+C2)*100</f>
        <v>59.793814432989691</v>
      </c>
      <c r="E2">
        <v>7</v>
      </c>
      <c r="F2">
        <v>2</v>
      </c>
      <c r="G2">
        <v>0</v>
      </c>
      <c r="H2">
        <v>5</v>
      </c>
      <c r="I2">
        <v>0</v>
      </c>
      <c r="J2">
        <f>AVERAGE('2013'!A14,'2014'!A21,'2015'!A19,'2016'!A25,'2017'!A19,'2018'!A16,'2019'!A18)</f>
        <v>4.4285714285714288</v>
      </c>
    </row>
    <row r="3" spans="1:10" x14ac:dyDescent="0.2">
      <c r="A3" t="s">
        <v>2</v>
      </c>
      <c r="B3">
        <f>SUM('2013'!G15,'2014'!G15,'2015'!J17,'2016'!J17,'2017'!J17,'2018'!J17,'2019'!J17)</f>
        <v>51</v>
      </c>
      <c r="C3">
        <f>SUM('2013'!H15,'2014'!H15,'2015'!K17,'2016'!K17,'2017'!K17,'2018'!K17,'2019'!K17)</f>
        <v>46</v>
      </c>
      <c r="D3">
        <f t="shared" ref="D3:D17" si="0">B3/(B3+C3)*100</f>
        <v>52.577319587628871</v>
      </c>
      <c r="E3">
        <v>7</v>
      </c>
      <c r="F3">
        <v>0</v>
      </c>
      <c r="G3">
        <v>2</v>
      </c>
      <c r="H3">
        <v>3</v>
      </c>
      <c r="I3">
        <v>1</v>
      </c>
      <c r="J3">
        <f>AVERAGE('2013'!A15,'2014'!A17,'2015'!A21,'2016'!A27,'2017'!A20,'2018'!A24,'2019'!A17,)</f>
        <v>5</v>
      </c>
    </row>
    <row r="4" spans="1:10" x14ac:dyDescent="0.2">
      <c r="A4" t="s">
        <v>0</v>
      </c>
      <c r="B4">
        <f>SUM('2013'!G16,'2014'!G16,'2015'!J18,'2016'!J18,'2017'!J18,'2018'!J18,'2019'!J18)</f>
        <v>57</v>
      </c>
      <c r="C4">
        <f>SUM('2013'!H16,'2014'!H16,'2015'!K18,'2016'!K18,'2017'!K18,'2018'!K18,'2019'!K18)</f>
        <v>40</v>
      </c>
      <c r="D4">
        <f t="shared" si="0"/>
        <v>58.762886597938149</v>
      </c>
      <c r="E4">
        <v>7</v>
      </c>
      <c r="F4">
        <v>1</v>
      </c>
      <c r="G4">
        <v>1</v>
      </c>
      <c r="H4">
        <v>5</v>
      </c>
      <c r="I4">
        <v>0</v>
      </c>
      <c r="J4">
        <f>AVERAGE('2013'!A16,'2014'!A22,'2015'!A16,'2016'!A19,'2017'!A22,'2018'!A17,'2019'!A19,)</f>
        <v>3.75</v>
      </c>
    </row>
    <row r="5" spans="1:10" x14ac:dyDescent="0.2">
      <c r="A5" t="s">
        <v>4</v>
      </c>
      <c r="B5">
        <f>SUM('2013'!G17,'2014'!G17,'2015'!J19,'2016'!J19,'2017'!J19,'2018'!J19,'2019'!J19)</f>
        <v>60</v>
      </c>
      <c r="C5">
        <f>SUM('2013'!H17,'2014'!H17,'2015'!K19,'2016'!K19,'2017'!K19,'2018'!K19,'2019'!K19)</f>
        <v>37</v>
      </c>
      <c r="D5">
        <f t="shared" si="0"/>
        <v>61.855670103092784</v>
      </c>
      <c r="E5">
        <v>7</v>
      </c>
      <c r="F5">
        <v>2</v>
      </c>
      <c r="G5">
        <v>1</v>
      </c>
      <c r="H5">
        <v>5</v>
      </c>
      <c r="I5">
        <v>0</v>
      </c>
      <c r="J5">
        <f>AVERAGE('2013'!A17,'2014'!A15,'2015'!A20,'2016'!A16,'2017'!A16,'2018'!A19,'2019'!A20)</f>
        <v>3.1428571428571428</v>
      </c>
    </row>
    <row r="6" spans="1:10" x14ac:dyDescent="0.2">
      <c r="A6" t="s">
        <v>1</v>
      </c>
      <c r="B6">
        <f>SUM('2013'!G18,'2014'!G18,'2015'!J20,'2016'!J20,'2017'!J20,'2018'!J20,'2019'!J20)</f>
        <v>42</v>
      </c>
      <c r="C6">
        <f>SUM('2013'!H18,'2014'!H18,'2015'!K20,'2016'!K20,'2017'!K20,'2018'!K20,'2019'!K20)</f>
        <v>55</v>
      </c>
      <c r="D6">
        <f t="shared" si="0"/>
        <v>43.298969072164951</v>
      </c>
      <c r="E6">
        <v>7</v>
      </c>
      <c r="F6">
        <v>0</v>
      </c>
      <c r="G6">
        <v>1</v>
      </c>
      <c r="H6">
        <v>1</v>
      </c>
      <c r="I6">
        <v>0</v>
      </c>
      <c r="J6">
        <f>AVERAGE('2013'!A18,'2014'!A18,'2015'!A17,'2016'!A24,'2017'!A23,'2018'!A21,'2019'!A22,)</f>
        <v>5.25</v>
      </c>
    </row>
    <row r="7" spans="1:10" x14ac:dyDescent="0.2">
      <c r="A7" t="s">
        <v>3</v>
      </c>
      <c r="B7">
        <f>SUM('2013'!G19,'2014'!G19,'2015'!J21,'2016'!J21,'2017'!J21,'2018'!J21,'2019'!J21)</f>
        <v>51</v>
      </c>
      <c r="C7">
        <f>SUM('2013'!H19,'2014'!H19,'2015'!K21,'2016'!K21,'2017'!K21,'2018'!K21,'2019'!K21)</f>
        <v>46</v>
      </c>
      <c r="D7">
        <f t="shared" si="0"/>
        <v>52.577319587628871</v>
      </c>
      <c r="E7">
        <v>7</v>
      </c>
      <c r="F7">
        <v>0</v>
      </c>
      <c r="G7">
        <v>0</v>
      </c>
      <c r="H7">
        <v>3</v>
      </c>
      <c r="I7">
        <v>1</v>
      </c>
      <c r="J7">
        <f>AVERAGE('2013'!A19,'2014'!A16,'2015'!A18,'2016'!A20,'2017'!A21,'2018'!A25,'2019'!A21,)</f>
        <v>4.875</v>
      </c>
    </row>
    <row r="8" spans="1:10" x14ac:dyDescent="0.2">
      <c r="A8" t="s">
        <v>6</v>
      </c>
      <c r="B8">
        <f>SUM('2013'!G20,'2014'!G20,'2015'!J22,'2016'!J22,'2017'!J22,'2018'!J22,'2019'!J22)</f>
        <v>41</v>
      </c>
      <c r="C8">
        <f>SUM('2013'!H20,'2014'!H20,'2015'!K22,'2016'!K22,'2017'!K22,'2018'!K22,'2019'!K22)</f>
        <v>56</v>
      </c>
      <c r="D8">
        <f t="shared" si="0"/>
        <v>42.268041237113401</v>
      </c>
      <c r="E8">
        <v>7</v>
      </c>
      <c r="F8">
        <v>0</v>
      </c>
      <c r="G8">
        <v>0</v>
      </c>
      <c r="H8">
        <v>1</v>
      </c>
      <c r="I8">
        <v>1</v>
      </c>
      <c r="J8">
        <f>AVERAGE('2013'!A20,'2014'!A19,'2015'!A24,'2016'!A21,'2017'!A24,'2018'!A22,'2019'!A25)</f>
        <v>7.7142857142857144</v>
      </c>
    </row>
    <row r="9" spans="1:10" x14ac:dyDescent="0.2">
      <c r="A9" t="s">
        <v>11</v>
      </c>
      <c r="B9">
        <f>SUM('2013'!G21,'2014'!G21)</f>
        <v>12</v>
      </c>
      <c r="C9">
        <f>SUM('2013'!H21,'2014'!H21)</f>
        <v>16</v>
      </c>
      <c r="D9">
        <f t="shared" si="0"/>
        <v>42.857142857142854</v>
      </c>
      <c r="E9">
        <v>2</v>
      </c>
      <c r="F9">
        <v>0</v>
      </c>
      <c r="G9">
        <v>0</v>
      </c>
      <c r="H9">
        <v>0</v>
      </c>
      <c r="I9">
        <v>0</v>
      </c>
      <c r="J9">
        <f>AVERAGE('2013'!A21,'2014'!A20)</f>
        <v>7.5</v>
      </c>
    </row>
    <row r="10" spans="1:10" x14ac:dyDescent="0.2">
      <c r="A10" t="s">
        <v>10</v>
      </c>
      <c r="B10">
        <f>SUM('2013'!G22)</f>
        <v>5</v>
      </c>
      <c r="C10">
        <f>SUM('2013'!H22)</f>
        <v>9</v>
      </c>
      <c r="D10">
        <f t="shared" si="0"/>
        <v>35.714285714285715</v>
      </c>
      <c r="E10">
        <v>1</v>
      </c>
      <c r="F10">
        <v>0</v>
      </c>
      <c r="G10">
        <v>0</v>
      </c>
      <c r="H10">
        <v>0</v>
      </c>
      <c r="I10">
        <v>0</v>
      </c>
      <c r="J10">
        <f>AVERAGE('2013'!A22)</f>
        <v>9</v>
      </c>
    </row>
    <row r="11" spans="1:10" x14ac:dyDescent="0.2">
      <c r="A11" t="s">
        <v>14</v>
      </c>
      <c r="B11">
        <f>SUM('2013'!G23)</f>
        <v>0</v>
      </c>
      <c r="C11">
        <f>SUM('2013'!H23)</f>
        <v>14</v>
      </c>
      <c r="D11">
        <f t="shared" si="0"/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10</v>
      </c>
    </row>
    <row r="12" spans="1:10" x14ac:dyDescent="0.2">
      <c r="A12" t="s">
        <v>5</v>
      </c>
      <c r="B12">
        <f>SUM('2014'!G22,'2015'!J23,'2016'!J23)</f>
        <v>16</v>
      </c>
      <c r="C12">
        <f>SUM('2014'!H22,'2015'!K23,'2016'!K23)</f>
        <v>25</v>
      </c>
      <c r="D12">
        <f t="shared" si="0"/>
        <v>39.024390243902438</v>
      </c>
      <c r="E12">
        <v>3</v>
      </c>
      <c r="F12">
        <v>1</v>
      </c>
      <c r="G12">
        <v>0</v>
      </c>
      <c r="H12">
        <v>1</v>
      </c>
      <c r="I12">
        <v>1</v>
      </c>
      <c r="J12">
        <f>AVERAGE('2014'!A14,'2015'!A25,'2016'!A23)</f>
        <v>6.333333333333333</v>
      </c>
    </row>
    <row r="13" spans="1:10" x14ac:dyDescent="0.2">
      <c r="A13" t="s">
        <v>13</v>
      </c>
      <c r="B13">
        <f>SUM('2014'!G23,'2015'!J24,'2016'!J24,'2017'!J24,'2018'!J24,'2019'!J24)</f>
        <v>38</v>
      </c>
      <c r="C13">
        <f>SUM('2014'!H23,'2015'!K24,'2016'!K24,'2017'!K24,'2018'!K24,'2019'!K24)</f>
        <v>45</v>
      </c>
      <c r="D13">
        <f t="shared" si="0"/>
        <v>45.783132530120483</v>
      </c>
      <c r="E13">
        <v>6</v>
      </c>
      <c r="F13">
        <v>0</v>
      </c>
      <c r="G13">
        <v>1</v>
      </c>
      <c r="H13">
        <v>1</v>
      </c>
      <c r="I13">
        <v>2</v>
      </c>
      <c r="J13">
        <f>AVERAGE('2014'!A23,'2015'!A23,'2016'!A17,'2017'!A25,'2018'!A20,'2019'!A24)</f>
        <v>7.333333333333333</v>
      </c>
    </row>
    <row r="14" spans="1:10" x14ac:dyDescent="0.2">
      <c r="A14" t="s">
        <v>9</v>
      </c>
      <c r="B14">
        <f>SUM('2015'!J25,'2016'!J25)</f>
        <v>11</v>
      </c>
      <c r="C14">
        <f>SUM('2015'!K25,'2016'!K25)</f>
        <v>16</v>
      </c>
      <c r="D14">
        <f t="shared" si="0"/>
        <v>40.74074074074074</v>
      </c>
      <c r="E14">
        <v>2</v>
      </c>
      <c r="F14">
        <v>0</v>
      </c>
      <c r="G14">
        <v>0</v>
      </c>
      <c r="H14">
        <v>0</v>
      </c>
      <c r="I14">
        <v>0</v>
      </c>
      <c r="J14">
        <f>AVERAGE('2015'!A22,'2016'!A26)</f>
        <v>9</v>
      </c>
    </row>
    <row r="15" spans="1:10" x14ac:dyDescent="0.2">
      <c r="A15" t="s">
        <v>8</v>
      </c>
      <c r="B15">
        <f>SUM('2016'!J26,'2017'!J25,'2018'!J25,'2019'!J25)</f>
        <v>32</v>
      </c>
      <c r="C15">
        <f>SUM('2016'!K26,'2017'!K25,'2018'!K25,'2019'!K25)</f>
        <v>23</v>
      </c>
      <c r="D15">
        <f t="shared" si="0"/>
        <v>58.18181818181818</v>
      </c>
      <c r="E15">
        <v>4</v>
      </c>
      <c r="F15">
        <v>1</v>
      </c>
      <c r="G15">
        <v>1</v>
      </c>
      <c r="H15">
        <v>4</v>
      </c>
      <c r="I15">
        <v>0</v>
      </c>
      <c r="J15">
        <f>AVERAGE('2016'!A18,'2017'!A17,'2018'!A18,'2019'!A16)</f>
        <v>2.25</v>
      </c>
    </row>
    <row r="16" spans="1:10" x14ac:dyDescent="0.2">
      <c r="A16" t="s">
        <v>12</v>
      </c>
      <c r="B16">
        <f>SUM('2016'!J27)</f>
        <v>1</v>
      </c>
      <c r="C16">
        <f>SUM('2016'!K27)</f>
        <v>12</v>
      </c>
      <c r="D16">
        <f t="shared" si="0"/>
        <v>7.6923076923076925</v>
      </c>
      <c r="E16">
        <v>1</v>
      </c>
      <c r="F16">
        <v>0</v>
      </c>
      <c r="G16">
        <v>0</v>
      </c>
      <c r="H16">
        <v>0</v>
      </c>
      <c r="I16">
        <v>0</v>
      </c>
      <c r="J16">
        <f>AVERAGE('2016'!A22)</f>
        <v>7</v>
      </c>
    </row>
    <row r="17" spans="1:10" x14ac:dyDescent="0.2">
      <c r="A17" t="s">
        <v>7</v>
      </c>
      <c r="B17">
        <f>SUM('2017'!J23,'2018'!J23,'2019'!J23)</f>
        <v>23</v>
      </c>
      <c r="C17">
        <f>SUM('2017'!K23,'2018'!K23,'2019'!K23)</f>
        <v>19</v>
      </c>
      <c r="D17">
        <f t="shared" si="0"/>
        <v>54.761904761904766</v>
      </c>
      <c r="E17">
        <v>3</v>
      </c>
      <c r="F17">
        <v>0</v>
      </c>
      <c r="G17">
        <v>0</v>
      </c>
      <c r="H17">
        <v>1</v>
      </c>
      <c r="I17">
        <v>0</v>
      </c>
      <c r="J17">
        <f>AVERAGE('2017'!A18,'2018'!A23,'2019'!A23)</f>
        <v>6.333333333333333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Summary</vt:lpstr>
      <vt:lpstr>Matchups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Gayvert</dc:creator>
  <cp:lastModifiedBy>James Gayvert</cp:lastModifiedBy>
  <dcterms:created xsi:type="dcterms:W3CDTF">2020-08-29T17:02:24Z</dcterms:created>
  <dcterms:modified xsi:type="dcterms:W3CDTF">2020-09-17T00:51:34Z</dcterms:modified>
</cp:coreProperties>
</file>