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220" windowHeight="6540" activeTab="4"/>
  </bookViews>
  <sheets>
    <sheet name="Race1" sheetId="1" r:id="rId1"/>
    <sheet name="Race2" sheetId="4" r:id="rId2"/>
    <sheet name="Race1Wr" sheetId="3" state="hidden" r:id="rId3"/>
    <sheet name="Race2Wr" sheetId="5" state="hidden" r:id="rId4"/>
    <sheet name="Points" sheetId="6" r:id="rId5"/>
    <sheet name="POINTS MATIRX" sheetId="7" state="hidden" r:id="rId6"/>
  </sheets>
  <calcPr calcId="125725"/>
</workbook>
</file>

<file path=xl/calcChain.xml><?xml version="1.0" encoding="utf-8"?>
<calcChain xmlns="http://schemas.openxmlformats.org/spreadsheetml/2006/main">
  <c r="D64" i="6"/>
  <c r="E64" s="1"/>
  <c r="F64"/>
  <c r="G64" s="1"/>
  <c r="D73"/>
  <c r="E73" s="1"/>
  <c r="F73"/>
  <c r="G73" s="1"/>
  <c r="D67"/>
  <c r="E67" s="1"/>
  <c r="F67"/>
  <c r="G67" s="1"/>
  <c r="D14"/>
  <c r="E14" s="1"/>
  <c r="F14"/>
  <c r="G14" s="1"/>
  <c r="D57"/>
  <c r="E57" s="1"/>
  <c r="F57"/>
  <c r="G57" s="1"/>
  <c r="D66"/>
  <c r="E66" s="1"/>
  <c r="F66"/>
  <c r="G66" s="1"/>
  <c r="D32"/>
  <c r="E32" s="1"/>
  <c r="F32"/>
  <c r="G32" s="1"/>
  <c r="D62"/>
  <c r="E62" s="1"/>
  <c r="F62"/>
  <c r="G62" s="1"/>
  <c r="D46"/>
  <c r="E46" s="1"/>
  <c r="F46"/>
  <c r="G46" s="1"/>
  <c r="D49"/>
  <c r="E49" s="1"/>
  <c r="F49"/>
  <c r="G49" s="1"/>
  <c r="D58"/>
  <c r="E58" s="1"/>
  <c r="F58"/>
  <c r="G58" s="1"/>
  <c r="D43"/>
  <c r="E43" s="1"/>
  <c r="F43"/>
  <c r="G43" s="1"/>
  <c r="D15"/>
  <c r="E15" s="1"/>
  <c r="F15"/>
  <c r="G15" s="1"/>
  <c r="D25"/>
  <c r="E25" s="1"/>
  <c r="F25"/>
  <c r="G25" s="1"/>
  <c r="D53"/>
  <c r="E53" s="1"/>
  <c r="F53"/>
  <c r="G53" s="1"/>
  <c r="D19"/>
  <c r="E19" s="1"/>
  <c r="F19"/>
  <c r="G19" s="1"/>
  <c r="D20"/>
  <c r="E20" s="1"/>
  <c r="F20"/>
  <c r="G20" s="1"/>
  <c r="D21"/>
  <c r="E21" s="1"/>
  <c r="F21"/>
  <c r="G21" s="1"/>
  <c r="D23"/>
  <c r="E23" s="1"/>
  <c r="F23"/>
  <c r="G23" s="1"/>
  <c r="D36"/>
  <c r="E36" s="1"/>
  <c r="F36"/>
  <c r="G36" s="1"/>
  <c r="D34"/>
  <c r="E34" s="1"/>
  <c r="F34"/>
  <c r="G34" s="1"/>
  <c r="D9"/>
  <c r="E9" s="1"/>
  <c r="F9"/>
  <c r="G9" s="1"/>
  <c r="D56"/>
  <c r="E56" s="1"/>
  <c r="F56"/>
  <c r="G56" s="1"/>
  <c r="D69"/>
  <c r="E69" s="1"/>
  <c r="F69"/>
  <c r="G69" s="1"/>
  <c r="D35"/>
  <c r="E35" s="1"/>
  <c r="F35"/>
  <c r="G35" s="1"/>
  <c r="D40"/>
  <c r="E40" s="1"/>
  <c r="F40"/>
  <c r="G40" s="1"/>
  <c r="D65"/>
  <c r="E65" s="1"/>
  <c r="F65"/>
  <c r="G65" s="1"/>
  <c r="D61"/>
  <c r="E61" s="1"/>
  <c r="F61"/>
  <c r="G61" s="1"/>
  <c r="D8"/>
  <c r="E8" s="1"/>
  <c r="F8"/>
  <c r="G8" s="1"/>
  <c r="D70"/>
  <c r="E70" s="1"/>
  <c r="F70"/>
  <c r="G70" s="1"/>
  <c r="D18"/>
  <c r="E18" s="1"/>
  <c r="F18"/>
  <c r="G18" s="1"/>
  <c r="D30"/>
  <c r="E30" s="1"/>
  <c r="F30"/>
  <c r="G30" s="1"/>
  <c r="D31"/>
  <c r="E31" s="1"/>
  <c r="F31"/>
  <c r="G31" s="1"/>
  <c r="D47"/>
  <c r="E47" s="1"/>
  <c r="F47"/>
  <c r="G47" s="1"/>
  <c r="D45"/>
  <c r="E45" s="1"/>
  <c r="F45"/>
  <c r="G45" s="1"/>
  <c r="D41"/>
  <c r="E41" s="1"/>
  <c r="F41"/>
  <c r="G41" s="1"/>
  <c r="D3"/>
  <c r="E3" s="1"/>
  <c r="F3"/>
  <c r="G3" s="1"/>
  <c r="D54"/>
  <c r="E54" s="1"/>
  <c r="F54"/>
  <c r="G54" s="1"/>
  <c r="D51"/>
  <c r="E51" s="1"/>
  <c r="F51"/>
  <c r="G51" s="1"/>
  <c r="D28"/>
  <c r="E28" s="1"/>
  <c r="F28"/>
  <c r="G28" s="1"/>
  <c r="D33"/>
  <c r="E33" s="1"/>
  <c r="F33"/>
  <c r="G33" s="1"/>
  <c r="D17"/>
  <c r="E17" s="1"/>
  <c r="F17"/>
  <c r="G17" s="1"/>
  <c r="D6"/>
  <c r="E6" s="1"/>
  <c r="F6"/>
  <c r="G6" s="1"/>
  <c r="D48"/>
  <c r="E48" s="1"/>
  <c r="F48"/>
  <c r="G48" s="1"/>
  <c r="D52"/>
  <c r="E52" s="1"/>
  <c r="F52"/>
  <c r="G52" s="1"/>
  <c r="D27"/>
  <c r="E27" s="1"/>
  <c r="F27"/>
  <c r="G27" s="1"/>
  <c r="D39"/>
  <c r="E39" s="1"/>
  <c r="F39"/>
  <c r="G39" s="1"/>
  <c r="D12"/>
  <c r="E12" s="1"/>
  <c r="F12"/>
  <c r="G12" s="1"/>
  <c r="D74"/>
  <c r="E74" s="1"/>
  <c r="F74"/>
  <c r="G74" s="1"/>
  <c r="D5"/>
  <c r="E5" s="1"/>
  <c r="F5"/>
  <c r="G5" s="1"/>
  <c r="D22"/>
  <c r="E22" s="1"/>
  <c r="F22"/>
  <c r="G22" s="1"/>
  <c r="D37"/>
  <c r="E37" s="1"/>
  <c r="F37"/>
  <c r="G37" s="1"/>
  <c r="D4"/>
  <c r="E4" s="1"/>
  <c r="F4"/>
  <c r="G4" s="1"/>
  <c r="D11"/>
  <c r="E11" s="1"/>
  <c r="F11"/>
  <c r="G11" s="1"/>
  <c r="D26"/>
  <c r="E26" s="1"/>
  <c r="F26"/>
  <c r="G26" s="1"/>
  <c r="D42"/>
  <c r="E42" s="1"/>
  <c r="F42"/>
  <c r="G42" s="1"/>
  <c r="D60"/>
  <c r="E60" s="1"/>
  <c r="F60"/>
  <c r="G60" s="1"/>
  <c r="D13"/>
  <c r="E13" s="1"/>
  <c r="F13"/>
  <c r="G13" s="1"/>
  <c r="D24"/>
  <c r="E24" s="1"/>
  <c r="F24"/>
  <c r="G24" s="1"/>
  <c r="D50"/>
  <c r="E50" s="1"/>
  <c r="F50"/>
  <c r="G50" s="1"/>
  <c r="D7"/>
  <c r="E7" s="1"/>
  <c r="F7"/>
  <c r="G7" s="1"/>
  <c r="D72"/>
  <c r="E72" s="1"/>
  <c r="F72"/>
  <c r="G72" s="1"/>
  <c r="D44"/>
  <c r="E44" s="1"/>
  <c r="F44"/>
  <c r="G44" s="1"/>
  <c r="D29"/>
  <c r="E29" s="1"/>
  <c r="F29"/>
  <c r="G29" s="1"/>
  <c r="D71"/>
  <c r="E71" s="1"/>
  <c r="F71"/>
  <c r="G71" s="1"/>
  <c r="D63"/>
  <c r="E63" s="1"/>
  <c r="F63"/>
  <c r="G63" s="1"/>
  <c r="D10"/>
  <c r="E10" s="1"/>
  <c r="F10"/>
  <c r="G10" s="1"/>
  <c r="D55"/>
  <c r="E55" s="1"/>
  <c r="F55"/>
  <c r="G55" s="1"/>
  <c r="D59"/>
  <c r="E59" s="1"/>
  <c r="F59"/>
  <c r="G59" s="1"/>
  <c r="D38"/>
  <c r="E38" s="1"/>
  <c r="F38"/>
  <c r="G38" s="1"/>
  <c r="D16"/>
  <c r="E16" s="1"/>
  <c r="F16"/>
  <c r="G16" s="1"/>
  <c r="D68"/>
  <c r="E68" s="1"/>
  <c r="F68"/>
  <c r="G68" s="1"/>
  <c r="K3" i="4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I43" i="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43" i="1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B5" i="7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4"/>
  <c r="A62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4"/>
  <c r="A3" i="5"/>
  <c r="O7"/>
  <c r="O31"/>
  <c r="O38"/>
  <c r="O33"/>
  <c r="O5"/>
  <c r="O44"/>
  <c r="O54"/>
  <c r="O47"/>
  <c r="O55"/>
  <c r="O27"/>
  <c r="O16"/>
  <c r="O25"/>
  <c r="O39"/>
  <c r="O34"/>
  <c r="O30"/>
  <c r="O14"/>
  <c r="O15"/>
  <c r="O26"/>
  <c r="O58"/>
  <c r="O8"/>
  <c r="O45"/>
  <c r="O28"/>
  <c r="O19"/>
  <c r="O21"/>
  <c r="O6"/>
  <c r="O43"/>
  <c r="O24"/>
  <c r="O32"/>
  <c r="O2"/>
  <c r="O3"/>
  <c r="O56"/>
  <c r="O12"/>
  <c r="O53"/>
  <c r="O4"/>
  <c r="O40"/>
  <c r="O48"/>
  <c r="O11"/>
  <c r="O52"/>
  <c r="O35"/>
  <c r="O18"/>
  <c r="O9"/>
  <c r="O13"/>
  <c r="O22"/>
  <c r="O17"/>
  <c r="O20"/>
  <c r="O42"/>
  <c r="O29"/>
  <c r="O59"/>
  <c r="O10"/>
  <c r="O37"/>
  <c r="O41"/>
  <c r="O49"/>
  <c r="O36"/>
  <c r="O23"/>
  <c r="O50"/>
  <c r="O57"/>
  <c r="O46"/>
  <c r="O51"/>
  <c r="B29" i="6" l="1"/>
  <c r="B14"/>
  <c r="B26"/>
  <c r="B74"/>
  <c r="B47"/>
  <c r="B64"/>
  <c r="B16"/>
  <c r="B50"/>
  <c r="B55"/>
  <c r="B11"/>
  <c r="B68"/>
  <c r="B42"/>
  <c r="B33"/>
  <c r="B51"/>
  <c r="B19"/>
  <c r="B24"/>
  <c r="B61"/>
  <c r="B46"/>
  <c r="B12"/>
  <c r="B31"/>
  <c r="B36"/>
  <c r="B15"/>
  <c r="B57"/>
  <c r="B27"/>
  <c r="B28"/>
  <c r="B18"/>
  <c r="B69"/>
  <c r="B38"/>
  <c r="B10"/>
  <c r="B59"/>
  <c r="B63"/>
  <c r="B72"/>
  <c r="B13"/>
  <c r="B66"/>
  <c r="B73"/>
  <c r="B7"/>
  <c r="B60"/>
  <c r="B37"/>
  <c r="B22"/>
  <c r="B48"/>
  <c r="B6"/>
  <c r="B3"/>
  <c r="B41"/>
  <c r="B8"/>
  <c r="B35"/>
  <c r="B34"/>
  <c r="B20"/>
  <c r="B71"/>
  <c r="B5"/>
  <c r="B17"/>
  <c r="B45"/>
  <c r="B43"/>
  <c r="B62"/>
  <c r="B44"/>
  <c r="B39"/>
  <c r="B30"/>
  <c r="B4"/>
  <c r="B52"/>
  <c r="B54"/>
  <c r="B70"/>
  <c r="B40"/>
  <c r="B9"/>
  <c r="B21"/>
  <c r="B25"/>
  <c r="B49"/>
  <c r="B67"/>
  <c r="B65"/>
  <c r="B56"/>
  <c r="B23"/>
  <c r="B53"/>
  <c r="B58"/>
  <c r="B32"/>
  <c r="A4" i="5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</calcChain>
</file>

<file path=xl/sharedStrings.xml><?xml version="1.0" encoding="utf-8"?>
<sst xmlns="http://schemas.openxmlformats.org/spreadsheetml/2006/main" count="341" uniqueCount="92">
  <si>
    <t>Justine Leahy</t>
  </si>
  <si>
    <t>Steven Wilson</t>
  </si>
  <si>
    <t>travis halt</t>
  </si>
  <si>
    <t>Archie Richardson</t>
  </si>
  <si>
    <t>Ryan Newbold</t>
  </si>
  <si>
    <t>Scott Vaughan</t>
  </si>
  <si>
    <t>Mitchell Keuken</t>
  </si>
  <si>
    <t>Paul Lythgo</t>
  </si>
  <si>
    <t>Sam Buckell</t>
  </si>
  <si>
    <t>Brayden Taylor</t>
  </si>
  <si>
    <t>Max Kettle</t>
  </si>
  <si>
    <t>Rob McCormick</t>
  </si>
  <si>
    <t>Russel Nankervis</t>
  </si>
  <si>
    <t>Isaac Buckell</t>
  </si>
  <si>
    <t>Ashley Gale</t>
  </si>
  <si>
    <t>Wayne Doble</t>
  </si>
  <si>
    <t>Mark Buckell</t>
  </si>
  <si>
    <t>Gareth popple</t>
  </si>
  <si>
    <t>Richard Martin</t>
  </si>
  <si>
    <t>Garry Lewis</t>
  </si>
  <si>
    <t>Greg Taylor</t>
  </si>
  <si>
    <t>Dave Maud</t>
  </si>
  <si>
    <t>Roger Perryman</t>
  </si>
  <si>
    <t>Trent Burton</t>
  </si>
  <si>
    <t>Gerben Graske-Borst</t>
  </si>
  <si>
    <t>Nick McCauley</t>
  </si>
  <si>
    <t>Nick Lonergan</t>
  </si>
  <si>
    <t>Jason Sim</t>
  </si>
  <si>
    <t>Paul Seaward</t>
  </si>
  <si>
    <t>Keith Hamilton</t>
  </si>
  <si>
    <t>Ron McCulloch</t>
  </si>
  <si>
    <t>Nathan Tasca</t>
  </si>
  <si>
    <t>Liam MM</t>
  </si>
  <si>
    <t>Scott Robbins</t>
  </si>
  <si>
    <t>Joe Ghiringhelli</t>
  </si>
  <si>
    <t>Brock Pinner</t>
  </si>
  <si>
    <t>Damien Cranage</t>
  </si>
  <si>
    <t>Josh Dole</t>
  </si>
  <si>
    <t>Joel Rockes</t>
  </si>
  <si>
    <t>Jo Lythgo</t>
  </si>
  <si>
    <t>Cal Ridge</t>
  </si>
  <si>
    <t>Russell Parsons</t>
  </si>
  <si>
    <t>Position</t>
  </si>
  <si>
    <t>Name</t>
  </si>
  <si>
    <t>Start Handicap</t>
  </si>
  <si>
    <t>Laps</t>
  </si>
  <si>
    <t>Lap Times</t>
  </si>
  <si>
    <t>Average</t>
  </si>
  <si>
    <t>New Handicap</t>
  </si>
  <si>
    <t>Kingsley Morse-McNabb</t>
  </si>
  <si>
    <t>Liam Morse-McNabb</t>
  </si>
  <si>
    <t>No. Laps</t>
  </si>
  <si>
    <t>Dale Lowe</t>
  </si>
  <si>
    <t>Start Time</t>
  </si>
  <si>
    <t>Jordan Lucas</t>
  </si>
  <si>
    <t>LLewellyn Ebery</t>
  </si>
  <si>
    <t>Jake Salt</t>
  </si>
  <si>
    <t>Harry Nankervis</t>
  </si>
  <si>
    <t>Peter Casey</t>
  </si>
  <si>
    <t>Leigh Wallace</t>
  </si>
  <si>
    <t>Nathan Burrell</t>
  </si>
  <si>
    <t>Eveline Burrell</t>
  </si>
  <si>
    <t>Kristian Van Maanen</t>
  </si>
  <si>
    <t>Tom Floyd</t>
  </si>
  <si>
    <t>Jack Winqney</t>
  </si>
  <si>
    <t>Barry Floyd</t>
  </si>
  <si>
    <t>Chris Weatheritt</t>
  </si>
  <si>
    <t>Roz Bradley</t>
  </si>
  <si>
    <t>Jim Castles</t>
  </si>
  <si>
    <t>Brett Bradley</t>
  </si>
  <si>
    <t>Stephen Flood</t>
  </si>
  <si>
    <t>Aaron Long</t>
  </si>
  <si>
    <t>Jett Mc Cuskey</t>
  </si>
  <si>
    <t>Ben Hutchings</t>
  </si>
  <si>
    <t>Aaron Columbine</t>
  </si>
  <si>
    <t>Jake Mildren</t>
  </si>
  <si>
    <t>Jo Wall</t>
  </si>
  <si>
    <t>Sandra Fraser</t>
  </si>
  <si>
    <t>Shannon Mc Aullife</t>
  </si>
  <si>
    <t>Amber Lyons</t>
  </si>
  <si>
    <t>Oscar Bradshaw</t>
  </si>
  <si>
    <t>hugh alexander</t>
  </si>
  <si>
    <t>oscar bradshaw</t>
  </si>
  <si>
    <t>RACE 1</t>
  </si>
  <si>
    <t>RACE 2</t>
  </si>
  <si>
    <t>POINTS</t>
  </si>
  <si>
    <t>POSITION</t>
  </si>
  <si>
    <t>Series Points</t>
  </si>
  <si>
    <t>Points</t>
  </si>
  <si>
    <t>New Rider</t>
  </si>
  <si>
    <t>Jack Wigney</t>
  </si>
  <si>
    <t>Travis Holt</t>
  </si>
</sst>
</file>

<file path=xl/styles.xml><?xml version="1.0" encoding="utf-8"?>
<styleSheet xmlns="http://schemas.openxmlformats.org/spreadsheetml/2006/main">
  <numFmts count="1">
    <numFmt numFmtId="164" formatCode="hh:mm:ss"/>
  </numFmts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21" fontId="1" fillId="0" borderId="1" xfId="0" applyNumberFormat="1" applyFont="1" applyBorder="1" applyAlignment="1">
      <alignment wrapText="1"/>
    </xf>
    <xf numFmtId="21" fontId="1" fillId="3" borderId="1" xfId="0" applyNumberFormat="1" applyFont="1" applyFill="1" applyBorder="1" applyAlignment="1">
      <alignment wrapText="1"/>
    </xf>
    <xf numFmtId="21" fontId="1" fillId="4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21" fontId="0" fillId="0" borderId="0" xfId="0" applyNumberFormat="1"/>
    <xf numFmtId="164" fontId="0" fillId="0" borderId="0" xfId="0" applyNumberFormat="1"/>
    <xf numFmtId="21" fontId="0" fillId="0" borderId="1" xfId="0" applyNumberFormat="1" applyBorder="1"/>
    <xf numFmtId="21" fontId="1" fillId="3" borderId="1" xfId="0" applyNumberFormat="1" applyFont="1" applyFill="1" applyBorder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0" fillId="0" borderId="0" xfId="0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21" fontId="0" fillId="3" borderId="1" xfId="0" applyNumberForma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21" fontId="0" fillId="3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21" fontId="0" fillId="0" borderId="1" xfId="0" applyNumberFormat="1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21" fontId="0" fillId="4" borderId="1" xfId="0" applyNumberFormat="1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21" fontId="0" fillId="3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21" fontId="0" fillId="0" borderId="1" xfId="0" applyNumberFormat="1" applyFont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6" borderId="9" xfId="0" applyFont="1" applyFill="1" applyBorder="1" applyAlignment="1">
      <alignment horizontal="center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6" borderId="11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N11" sqref="N11"/>
    </sheetView>
  </sheetViews>
  <sheetFormatPr defaultRowHeight="15"/>
  <cols>
    <col min="1" max="1" width="14" style="25" customWidth="1"/>
    <col min="2" max="2" width="25.42578125" style="25" customWidth="1"/>
    <col min="3" max="7" width="9.140625" style="25"/>
    <col min="8" max="8" width="12.5703125" style="25" customWidth="1"/>
    <col min="9" max="9" width="10" style="25" customWidth="1"/>
    <col min="10" max="10" width="9.140625" style="25"/>
    <col min="11" max="11" width="14" style="25" customWidth="1"/>
    <col min="12" max="16384" width="9.140625" style="25"/>
  </cols>
  <sheetData>
    <row r="1" spans="1:11">
      <c r="A1" s="44" t="s">
        <v>42</v>
      </c>
      <c r="B1" s="44" t="s">
        <v>43</v>
      </c>
      <c r="C1" s="44" t="s">
        <v>51</v>
      </c>
      <c r="D1" s="45" t="s">
        <v>46</v>
      </c>
      <c r="E1" s="46"/>
      <c r="F1" s="46"/>
      <c r="G1" s="46"/>
      <c r="H1" s="47"/>
      <c r="I1" s="44" t="s">
        <v>47</v>
      </c>
      <c r="K1" s="44" t="s">
        <v>42</v>
      </c>
    </row>
    <row r="2" spans="1:11">
      <c r="A2" s="48">
        <v>1</v>
      </c>
      <c r="B2" s="48" t="s">
        <v>49</v>
      </c>
      <c r="C2" s="48">
        <v>2</v>
      </c>
      <c r="D2" s="49">
        <v>1.0972222222222223E-2</v>
      </c>
      <c r="E2" s="49">
        <v>1.1354166666666667E-2</v>
      </c>
      <c r="F2" s="50"/>
      <c r="G2" s="50"/>
      <c r="H2" s="50"/>
      <c r="I2" s="51">
        <f>AVERAGE(D2:E2)</f>
        <v>1.1163194444444444E-2</v>
      </c>
      <c r="K2" s="48">
        <v>1</v>
      </c>
    </row>
    <row r="3" spans="1:11">
      <c r="A3" s="48">
        <v>2</v>
      </c>
      <c r="B3" s="48" t="s">
        <v>7</v>
      </c>
      <c r="C3" s="48">
        <v>3</v>
      </c>
      <c r="D3" s="49">
        <v>9.432870370370371E-3</v>
      </c>
      <c r="E3" s="49">
        <v>9.0277777777777787E-3</v>
      </c>
      <c r="F3" s="49">
        <v>8.9814814814814809E-3</v>
      </c>
      <c r="G3" s="50"/>
      <c r="H3" s="50"/>
      <c r="I3" s="51">
        <f>AVERAGE(D3:F3)</f>
        <v>9.1473765432098769E-3</v>
      </c>
      <c r="K3" s="48">
        <v>2</v>
      </c>
    </row>
    <row r="4" spans="1:11">
      <c r="A4" s="48">
        <v>3</v>
      </c>
      <c r="B4" s="48" t="s">
        <v>8</v>
      </c>
      <c r="C4" s="48">
        <v>3</v>
      </c>
      <c r="D4" s="49">
        <v>9.8958333333333329E-3</v>
      </c>
      <c r="E4" s="49">
        <v>1.0219907407407408E-2</v>
      </c>
      <c r="F4" s="49">
        <v>9.7453703703703713E-3</v>
      </c>
      <c r="G4" s="50"/>
      <c r="H4" s="50"/>
      <c r="I4" s="51">
        <f t="shared" ref="I4:I43" si="0">AVERAGE(D4:F4)</f>
        <v>9.9537037037037025E-3</v>
      </c>
      <c r="K4" s="48">
        <v>3</v>
      </c>
    </row>
    <row r="5" spans="1:11">
      <c r="A5" s="48">
        <v>4</v>
      </c>
      <c r="B5" s="52" t="s">
        <v>9</v>
      </c>
      <c r="C5" s="48">
        <v>2</v>
      </c>
      <c r="D5" s="49">
        <v>1.1284722222222222E-2</v>
      </c>
      <c r="E5" s="49">
        <v>1.2222222222222223E-2</v>
      </c>
      <c r="F5" s="50"/>
      <c r="G5" s="50"/>
      <c r="H5" s="53" t="s">
        <v>89</v>
      </c>
      <c r="I5" s="51">
        <f>AVERAGE(D5:F5)</f>
        <v>1.1753472222222222E-2</v>
      </c>
      <c r="K5" s="48">
        <v>4</v>
      </c>
    </row>
    <row r="6" spans="1:11">
      <c r="A6" s="48">
        <v>5</v>
      </c>
      <c r="B6" s="48" t="s">
        <v>10</v>
      </c>
      <c r="C6" s="48">
        <v>3</v>
      </c>
      <c r="D6" s="49">
        <v>9.2361111111111116E-3</v>
      </c>
      <c r="E6" s="49">
        <v>9.2245370370370363E-3</v>
      </c>
      <c r="F6" s="49">
        <v>9.3518518518518525E-3</v>
      </c>
      <c r="G6" s="50"/>
      <c r="H6" s="50"/>
      <c r="I6" s="51">
        <f t="shared" si="0"/>
        <v>9.2708333333333341E-3</v>
      </c>
      <c r="K6" s="48">
        <v>5</v>
      </c>
    </row>
    <row r="7" spans="1:11">
      <c r="A7" s="48">
        <v>6</v>
      </c>
      <c r="B7" s="48" t="s">
        <v>11</v>
      </c>
      <c r="C7" s="48">
        <v>3</v>
      </c>
      <c r="D7" s="49">
        <v>9.5486111111111101E-3</v>
      </c>
      <c r="E7" s="49">
        <v>9.8032407407407408E-3</v>
      </c>
      <c r="F7" s="49">
        <v>9.7569444444444448E-3</v>
      </c>
      <c r="G7" s="50"/>
      <c r="H7" s="50"/>
      <c r="I7" s="51">
        <f t="shared" si="0"/>
        <v>9.7029320987654308E-3</v>
      </c>
      <c r="K7" s="48">
        <v>6</v>
      </c>
    </row>
    <row r="8" spans="1:11">
      <c r="A8" s="48">
        <v>7</v>
      </c>
      <c r="B8" s="48" t="s">
        <v>12</v>
      </c>
      <c r="C8" s="48">
        <v>4</v>
      </c>
      <c r="D8" s="49">
        <v>8.1597222222222227E-3</v>
      </c>
      <c r="E8" s="49">
        <v>8.1249999999999985E-3</v>
      </c>
      <c r="F8" s="49">
        <v>8.4375000000000006E-3</v>
      </c>
      <c r="G8" s="49">
        <v>8.3796296296296292E-3</v>
      </c>
      <c r="H8" s="50"/>
      <c r="I8" s="51">
        <f>AVERAGE(D8:G8)</f>
        <v>8.2754629629629636E-3</v>
      </c>
      <c r="K8" s="48">
        <v>7</v>
      </c>
    </row>
    <row r="9" spans="1:11">
      <c r="A9" s="48">
        <v>8</v>
      </c>
      <c r="B9" s="48" t="s">
        <v>13</v>
      </c>
      <c r="C9" s="48">
        <v>4</v>
      </c>
      <c r="D9" s="49">
        <v>8.8425925925925911E-3</v>
      </c>
      <c r="E9" s="49">
        <v>8.113425925925925E-3</v>
      </c>
      <c r="F9" s="49">
        <v>8.4259259259259253E-3</v>
      </c>
      <c r="G9" s="49">
        <v>8.3912037037037045E-3</v>
      </c>
      <c r="H9" s="50"/>
      <c r="I9" s="51">
        <f>AVERAGE(D9:G9)</f>
        <v>8.4432870370370373E-3</v>
      </c>
      <c r="K9" s="48">
        <v>8</v>
      </c>
    </row>
    <row r="10" spans="1:11">
      <c r="A10" s="48">
        <v>9</v>
      </c>
      <c r="B10" s="48" t="s">
        <v>14</v>
      </c>
      <c r="C10" s="48">
        <v>3</v>
      </c>
      <c r="D10" s="49">
        <v>9.6874999999999999E-3</v>
      </c>
      <c r="E10" s="49">
        <v>9.6527777777777775E-3</v>
      </c>
      <c r="F10" s="49">
        <v>9.5138888888888894E-3</v>
      </c>
      <c r="G10" s="50"/>
      <c r="H10" s="50"/>
      <c r="I10" s="51">
        <f t="shared" si="0"/>
        <v>9.618055555555555E-3</v>
      </c>
      <c r="K10" s="48">
        <v>9</v>
      </c>
    </row>
    <row r="11" spans="1:11">
      <c r="A11" s="48">
        <v>10</v>
      </c>
      <c r="B11" s="52" t="s">
        <v>15</v>
      </c>
      <c r="C11" s="48">
        <v>2</v>
      </c>
      <c r="D11" s="49">
        <v>1.1574074074074075E-2</v>
      </c>
      <c r="E11" s="49">
        <v>1.1747685185185186E-2</v>
      </c>
      <c r="F11" s="50"/>
      <c r="G11" s="50"/>
      <c r="H11" s="53" t="s">
        <v>89</v>
      </c>
      <c r="I11" s="51">
        <f>AVERAGE(D11:F11)</f>
        <v>1.166087962962963E-2</v>
      </c>
      <c r="K11" s="48">
        <v>10</v>
      </c>
    </row>
    <row r="12" spans="1:11">
      <c r="A12" s="48">
        <v>11</v>
      </c>
      <c r="B12" s="48" t="s">
        <v>16</v>
      </c>
      <c r="C12" s="48">
        <v>3</v>
      </c>
      <c r="D12" s="49">
        <v>9.5949074074074079E-3</v>
      </c>
      <c r="E12" s="49">
        <v>9.525462962962963E-3</v>
      </c>
      <c r="F12" s="49">
        <v>9.5601851851851855E-3</v>
      </c>
      <c r="G12" s="50"/>
      <c r="H12" s="50"/>
      <c r="I12" s="51">
        <f t="shared" si="0"/>
        <v>9.5601851851851855E-3</v>
      </c>
      <c r="K12" s="48">
        <v>11</v>
      </c>
    </row>
    <row r="13" spans="1:11">
      <c r="A13" s="48">
        <v>12</v>
      </c>
      <c r="B13" s="48" t="s">
        <v>17</v>
      </c>
      <c r="C13" s="48">
        <v>2</v>
      </c>
      <c r="D13" s="49">
        <v>1.2129629629629629E-2</v>
      </c>
      <c r="E13" s="49">
        <v>1.2314814814814815E-2</v>
      </c>
      <c r="F13" s="50"/>
      <c r="G13" s="50"/>
      <c r="H13" s="50"/>
      <c r="I13" s="51">
        <f>AVERAGE(D13:F13)</f>
        <v>1.2222222222222221E-2</v>
      </c>
      <c r="K13" s="48">
        <v>12</v>
      </c>
    </row>
    <row r="14" spans="1:11">
      <c r="A14" s="48">
        <v>13</v>
      </c>
      <c r="B14" s="48" t="s">
        <v>18</v>
      </c>
      <c r="C14" s="48">
        <v>3</v>
      </c>
      <c r="D14" s="49">
        <v>1.037037037037037E-2</v>
      </c>
      <c r="E14" s="49">
        <v>1.042824074074074E-2</v>
      </c>
      <c r="F14" s="49">
        <v>1.0844907407407407E-2</v>
      </c>
      <c r="G14" s="50"/>
      <c r="H14" s="50"/>
      <c r="I14" s="51">
        <f t="shared" si="0"/>
        <v>1.0547839506172838E-2</v>
      </c>
      <c r="K14" s="48">
        <v>13</v>
      </c>
    </row>
    <row r="15" spans="1:11">
      <c r="A15" s="48">
        <v>14</v>
      </c>
      <c r="B15" s="48" t="s">
        <v>19</v>
      </c>
      <c r="C15" s="48">
        <v>3</v>
      </c>
      <c r="D15" s="49">
        <v>9.2939814814814812E-3</v>
      </c>
      <c r="E15" s="49">
        <v>9.1782407407407403E-3</v>
      </c>
      <c r="F15" s="49">
        <v>9.2708333333333341E-3</v>
      </c>
      <c r="G15" s="50"/>
      <c r="H15" s="50"/>
      <c r="I15" s="51">
        <f t="shared" si="0"/>
        <v>9.2476851851851852E-3</v>
      </c>
      <c r="K15" s="48">
        <v>14</v>
      </c>
    </row>
    <row r="16" spans="1:11">
      <c r="A16" s="48">
        <v>15</v>
      </c>
      <c r="B16" s="48" t="s">
        <v>20</v>
      </c>
      <c r="C16" s="48">
        <v>3</v>
      </c>
      <c r="D16" s="49">
        <v>1.0011574074074074E-2</v>
      </c>
      <c r="E16" s="49">
        <v>1.0138888888888888E-2</v>
      </c>
      <c r="F16" s="49">
        <v>9.8379629629629633E-3</v>
      </c>
      <c r="G16" s="50"/>
      <c r="H16" s="50"/>
      <c r="I16" s="51">
        <f t="shared" si="0"/>
        <v>9.9961419753086412E-3</v>
      </c>
      <c r="K16" s="48">
        <v>15</v>
      </c>
    </row>
    <row r="17" spans="1:11">
      <c r="A17" s="48">
        <v>16</v>
      </c>
      <c r="B17" s="48" t="s">
        <v>21</v>
      </c>
      <c r="C17" s="48">
        <v>3</v>
      </c>
      <c r="D17" s="49">
        <v>9.618055555555555E-3</v>
      </c>
      <c r="E17" s="49">
        <v>8.9351851851851866E-3</v>
      </c>
      <c r="F17" s="49">
        <v>9.3981481481481485E-3</v>
      </c>
      <c r="G17" s="50"/>
      <c r="H17" s="50"/>
      <c r="I17" s="51">
        <f t="shared" si="0"/>
        <v>9.3171296296296301E-3</v>
      </c>
      <c r="K17" s="48">
        <v>16</v>
      </c>
    </row>
    <row r="18" spans="1:11">
      <c r="A18" s="48">
        <v>17</v>
      </c>
      <c r="B18" s="48" t="s">
        <v>22</v>
      </c>
      <c r="C18" s="48">
        <v>3</v>
      </c>
      <c r="D18" s="49">
        <v>1.037037037037037E-2</v>
      </c>
      <c r="E18" s="49">
        <v>1.005787037037037E-2</v>
      </c>
      <c r="F18" s="49">
        <v>1.0104166666666668E-2</v>
      </c>
      <c r="G18" s="50"/>
      <c r="H18" s="50"/>
      <c r="I18" s="51">
        <f t="shared" si="0"/>
        <v>1.017746913580247E-2</v>
      </c>
      <c r="K18" s="48">
        <v>17</v>
      </c>
    </row>
    <row r="19" spans="1:11">
      <c r="A19" s="48">
        <v>18</v>
      </c>
      <c r="B19" s="48" t="s">
        <v>23</v>
      </c>
      <c r="C19" s="48">
        <v>3</v>
      </c>
      <c r="D19" s="49">
        <v>9.3171296296296283E-3</v>
      </c>
      <c r="E19" s="49">
        <v>9.5370370370370366E-3</v>
      </c>
      <c r="F19" s="49">
        <v>9.5370370370370366E-3</v>
      </c>
      <c r="G19" s="50"/>
      <c r="H19" s="50"/>
      <c r="I19" s="51">
        <f t="shared" si="0"/>
        <v>9.4637345679012344E-3</v>
      </c>
      <c r="K19" s="48">
        <v>18</v>
      </c>
    </row>
    <row r="20" spans="1:11">
      <c r="A20" s="48">
        <v>19</v>
      </c>
      <c r="B20" s="48" t="s">
        <v>24</v>
      </c>
      <c r="C20" s="48">
        <v>3</v>
      </c>
      <c r="D20" s="49">
        <v>1.0590277777777777E-2</v>
      </c>
      <c r="E20" s="49">
        <v>1.1203703703703704E-2</v>
      </c>
      <c r="F20" s="49">
        <v>1.087962962962963E-2</v>
      </c>
      <c r="G20" s="50"/>
      <c r="H20" s="50"/>
      <c r="I20" s="51">
        <f t="shared" si="0"/>
        <v>1.0891203703703703E-2</v>
      </c>
      <c r="K20" s="48">
        <v>19</v>
      </c>
    </row>
    <row r="21" spans="1:11">
      <c r="A21" s="48">
        <v>20</v>
      </c>
      <c r="B21" s="48" t="s">
        <v>25</v>
      </c>
      <c r="C21" s="48">
        <v>3</v>
      </c>
      <c r="D21" s="49">
        <v>1.0590277777777777E-2</v>
      </c>
      <c r="E21" s="49">
        <v>1.0949074074074075E-2</v>
      </c>
      <c r="F21" s="49">
        <v>1.0949074074074075E-2</v>
      </c>
      <c r="G21" s="50"/>
      <c r="H21" s="50"/>
      <c r="I21" s="51">
        <f t="shared" si="0"/>
        <v>1.0829475308641976E-2</v>
      </c>
      <c r="K21" s="48">
        <v>20</v>
      </c>
    </row>
    <row r="22" spans="1:11">
      <c r="A22" s="48">
        <v>21</v>
      </c>
      <c r="B22" s="48" t="s">
        <v>26</v>
      </c>
      <c r="C22" s="48">
        <v>3</v>
      </c>
      <c r="D22" s="49">
        <v>1.0162037037037037E-2</v>
      </c>
      <c r="E22" s="49">
        <v>1.0844907407407407E-2</v>
      </c>
      <c r="F22" s="49">
        <v>1.0532407407407407E-2</v>
      </c>
      <c r="G22" s="50"/>
      <c r="H22" s="50"/>
      <c r="I22" s="51">
        <f t="shared" si="0"/>
        <v>1.0513117283950617E-2</v>
      </c>
      <c r="K22" s="48">
        <v>21</v>
      </c>
    </row>
    <row r="23" spans="1:11">
      <c r="A23" s="48">
        <v>22</v>
      </c>
      <c r="B23" s="48" t="s">
        <v>27</v>
      </c>
      <c r="C23" s="48">
        <v>3</v>
      </c>
      <c r="D23" s="49">
        <v>9.8958333333333329E-3</v>
      </c>
      <c r="E23" s="49">
        <v>9.8032407407407408E-3</v>
      </c>
      <c r="F23" s="49">
        <v>9.479166666666667E-3</v>
      </c>
      <c r="G23" s="50"/>
      <c r="H23" s="50"/>
      <c r="I23" s="51">
        <f t="shared" si="0"/>
        <v>9.7260802469135797E-3</v>
      </c>
      <c r="K23" s="48">
        <v>22</v>
      </c>
    </row>
    <row r="24" spans="1:11">
      <c r="A24" s="48">
        <v>23</v>
      </c>
      <c r="B24" s="48" t="s">
        <v>28</v>
      </c>
      <c r="C24" s="48">
        <v>3</v>
      </c>
      <c r="D24" s="49">
        <v>1.0324074074074074E-2</v>
      </c>
      <c r="E24" s="49">
        <v>1.0381944444444444E-2</v>
      </c>
      <c r="F24" s="49">
        <v>1.0706018518518517E-2</v>
      </c>
      <c r="G24" s="50"/>
      <c r="H24" s="50"/>
      <c r="I24" s="51">
        <f t="shared" si="0"/>
        <v>1.0470679012345678E-2</v>
      </c>
      <c r="K24" s="48">
        <v>23</v>
      </c>
    </row>
    <row r="25" spans="1:11">
      <c r="A25" s="48">
        <v>24</v>
      </c>
      <c r="B25" s="48" t="s">
        <v>29</v>
      </c>
      <c r="C25" s="48">
        <v>3</v>
      </c>
      <c r="D25" s="49">
        <v>1.119212962962963E-2</v>
      </c>
      <c r="E25" s="49">
        <v>1.1284722222222222E-2</v>
      </c>
      <c r="F25" s="49">
        <v>1.0972222222222223E-2</v>
      </c>
      <c r="G25" s="50"/>
      <c r="H25" s="50"/>
      <c r="I25" s="51">
        <f t="shared" si="0"/>
        <v>1.1149691358024691E-2</v>
      </c>
      <c r="K25" s="48">
        <v>24</v>
      </c>
    </row>
    <row r="26" spans="1:11">
      <c r="A26" s="48">
        <v>25</v>
      </c>
      <c r="B26" s="48" t="s">
        <v>30</v>
      </c>
      <c r="C26" s="48">
        <v>3</v>
      </c>
      <c r="D26" s="49">
        <v>1.0775462962962964E-2</v>
      </c>
      <c r="E26" s="49">
        <v>1.0601851851851854E-2</v>
      </c>
      <c r="F26" s="49">
        <v>1.0949074074074075E-2</v>
      </c>
      <c r="G26" s="50"/>
      <c r="H26" s="50"/>
      <c r="I26" s="51">
        <f t="shared" si="0"/>
        <v>1.0775462962962964E-2</v>
      </c>
      <c r="K26" s="48">
        <v>25</v>
      </c>
    </row>
    <row r="27" spans="1:11">
      <c r="A27" s="48">
        <v>26</v>
      </c>
      <c r="B27" s="48" t="s">
        <v>31</v>
      </c>
      <c r="C27" s="48">
        <v>3</v>
      </c>
      <c r="D27" s="49">
        <v>1.0185185185185184E-2</v>
      </c>
      <c r="E27" s="49">
        <v>1.0983796296296297E-2</v>
      </c>
      <c r="F27" s="49">
        <v>1.1006944444444444E-2</v>
      </c>
      <c r="G27" s="50"/>
      <c r="H27" s="50"/>
      <c r="I27" s="51">
        <f t="shared" si="0"/>
        <v>1.0725308641975309E-2</v>
      </c>
      <c r="K27" s="48">
        <v>26</v>
      </c>
    </row>
    <row r="28" spans="1:11">
      <c r="A28" s="48">
        <v>27</v>
      </c>
      <c r="B28" s="48" t="s">
        <v>52</v>
      </c>
      <c r="C28" s="48">
        <v>3</v>
      </c>
      <c r="D28" s="49">
        <v>3.2280092592592589E-2</v>
      </c>
      <c r="E28" s="49">
        <v>2.5462962962962961E-4</v>
      </c>
      <c r="F28" s="49">
        <v>2.3148148148148147E-5</v>
      </c>
      <c r="G28" s="50"/>
      <c r="H28" s="50"/>
      <c r="I28" s="51">
        <f t="shared" si="0"/>
        <v>1.0852623456790124E-2</v>
      </c>
      <c r="K28" s="48">
        <v>27</v>
      </c>
    </row>
    <row r="29" spans="1:11">
      <c r="A29" s="48">
        <v>28</v>
      </c>
      <c r="B29" s="48" t="s">
        <v>50</v>
      </c>
      <c r="C29" s="48">
        <v>2</v>
      </c>
      <c r="D29" s="49">
        <v>1.2488425925925925E-2</v>
      </c>
      <c r="E29" s="49">
        <v>1.5428240740740741E-2</v>
      </c>
      <c r="F29" s="50"/>
      <c r="G29" s="50"/>
      <c r="H29" s="50"/>
      <c r="I29" s="51">
        <f>AVERAGE(D29:F29)</f>
        <v>1.3958333333333333E-2</v>
      </c>
      <c r="K29" s="48">
        <v>28</v>
      </c>
    </row>
    <row r="30" spans="1:11">
      <c r="A30" s="48">
        <v>29</v>
      </c>
      <c r="B30" s="52" t="s">
        <v>33</v>
      </c>
      <c r="C30" s="48">
        <v>3</v>
      </c>
      <c r="D30" s="49">
        <v>1.1064814814814814E-2</v>
      </c>
      <c r="E30" s="49">
        <v>1.1203703703703704E-2</v>
      </c>
      <c r="F30" s="49">
        <v>1.1168981481481481E-2</v>
      </c>
      <c r="G30" s="50"/>
      <c r="H30" s="53" t="s">
        <v>89</v>
      </c>
      <c r="I30" s="51">
        <f>AVERAGE(D30:F30)</f>
        <v>1.1145833333333332E-2</v>
      </c>
      <c r="K30" s="48">
        <v>29</v>
      </c>
    </row>
    <row r="31" spans="1:11">
      <c r="A31" s="48">
        <v>30</v>
      </c>
      <c r="B31" s="48" t="s">
        <v>34</v>
      </c>
      <c r="C31" s="48">
        <v>3</v>
      </c>
      <c r="D31" s="49">
        <v>1.0381944444444444E-2</v>
      </c>
      <c r="E31" s="49">
        <v>1.1689814814814814E-2</v>
      </c>
      <c r="F31" s="49">
        <v>1.1886574074074075E-2</v>
      </c>
      <c r="G31" s="50"/>
      <c r="H31" s="50"/>
      <c r="I31" s="51">
        <f t="shared" si="0"/>
        <v>1.1319444444444444E-2</v>
      </c>
      <c r="K31" s="48">
        <v>30</v>
      </c>
    </row>
    <row r="32" spans="1:11">
      <c r="A32" s="48">
        <v>31</v>
      </c>
      <c r="B32" s="48" t="s">
        <v>0</v>
      </c>
      <c r="C32" s="48">
        <v>3</v>
      </c>
      <c r="D32" s="49">
        <v>1.1851851851851851E-2</v>
      </c>
      <c r="E32" s="49">
        <v>1.2407407407407409E-2</v>
      </c>
      <c r="F32" s="49">
        <v>1.2094907407407408E-2</v>
      </c>
      <c r="G32" s="50"/>
      <c r="H32" s="50"/>
      <c r="I32" s="51">
        <f t="shared" si="0"/>
        <v>1.2118055555555556E-2</v>
      </c>
      <c r="K32" s="48">
        <v>31</v>
      </c>
    </row>
    <row r="33" spans="1:11">
      <c r="A33" s="48">
        <v>32</v>
      </c>
      <c r="B33" s="48" t="s">
        <v>35</v>
      </c>
      <c r="C33" s="48">
        <v>3</v>
      </c>
      <c r="D33" s="49">
        <v>1.1793981481481482E-2</v>
      </c>
      <c r="E33" s="49">
        <v>1.2430555555555554E-2</v>
      </c>
      <c r="F33" s="49">
        <v>1.3043981481481483E-2</v>
      </c>
      <c r="G33" s="50"/>
      <c r="H33" s="50"/>
      <c r="I33" s="51">
        <f t="shared" si="0"/>
        <v>1.242283950617284E-2</v>
      </c>
      <c r="K33" s="48">
        <v>32</v>
      </c>
    </row>
    <row r="34" spans="1:11">
      <c r="A34" s="48">
        <v>33</v>
      </c>
      <c r="B34" s="48" t="s">
        <v>36</v>
      </c>
      <c r="C34" s="48">
        <v>3</v>
      </c>
      <c r="D34" s="49">
        <v>1.1805555555555555E-2</v>
      </c>
      <c r="E34" s="49">
        <v>1.2152777777777778E-2</v>
      </c>
      <c r="F34" s="49">
        <v>1.2326388888888888E-2</v>
      </c>
      <c r="G34" s="50"/>
      <c r="H34" s="50"/>
      <c r="I34" s="51">
        <f t="shared" si="0"/>
        <v>1.2094907407407407E-2</v>
      </c>
      <c r="K34" s="48">
        <v>33</v>
      </c>
    </row>
    <row r="35" spans="1:11">
      <c r="A35" s="48">
        <v>34</v>
      </c>
      <c r="B35" s="52" t="s">
        <v>37</v>
      </c>
      <c r="C35" s="48">
        <v>3</v>
      </c>
      <c r="D35" s="49">
        <v>1.3518518518518518E-2</v>
      </c>
      <c r="E35" s="49">
        <v>1.4398148148148148E-2</v>
      </c>
      <c r="F35" s="49">
        <v>1.4027777777777778E-2</v>
      </c>
      <c r="G35" s="50"/>
      <c r="H35" s="53" t="s">
        <v>89</v>
      </c>
      <c r="I35" s="51">
        <f>AVERAGE(D35:F35)</f>
        <v>1.3981481481481482E-2</v>
      </c>
      <c r="K35" s="48">
        <v>34</v>
      </c>
    </row>
    <row r="36" spans="1:11">
      <c r="A36" s="48">
        <v>35</v>
      </c>
      <c r="B36" s="52" t="s">
        <v>6</v>
      </c>
      <c r="C36" s="48">
        <v>2</v>
      </c>
      <c r="D36" s="49">
        <v>9.8611111111111104E-3</v>
      </c>
      <c r="E36" s="49">
        <v>1.0393518518518519E-2</v>
      </c>
      <c r="F36" s="50"/>
      <c r="G36" s="50"/>
      <c r="H36" s="53" t="s">
        <v>89</v>
      </c>
      <c r="I36" s="51">
        <f>AVERAGE(D36:F36)</f>
        <v>1.0127314814814815E-2</v>
      </c>
      <c r="K36" s="48">
        <v>35</v>
      </c>
    </row>
    <row r="37" spans="1:11">
      <c r="A37" s="48">
        <v>36</v>
      </c>
      <c r="B37" s="52" t="s">
        <v>1</v>
      </c>
      <c r="C37" s="48">
        <v>3</v>
      </c>
      <c r="D37" s="54">
        <v>1.2210648148148146E-2</v>
      </c>
      <c r="E37" s="54">
        <v>1.4004629629629631E-2</v>
      </c>
      <c r="F37" s="50"/>
      <c r="G37" s="50"/>
      <c r="H37" s="50"/>
      <c r="I37" s="51">
        <f t="shared" ref="I37:I38" si="1">AVERAGE(D37:F37)</f>
        <v>1.3107638888888887E-2</v>
      </c>
      <c r="K37" s="48">
        <v>36</v>
      </c>
    </row>
    <row r="38" spans="1:11">
      <c r="A38" s="48">
        <v>36</v>
      </c>
      <c r="B38" s="52" t="s">
        <v>4</v>
      </c>
      <c r="C38" s="48">
        <v>3</v>
      </c>
      <c r="D38" s="54">
        <v>1.6701388888888887E-2</v>
      </c>
      <c r="E38" s="54">
        <v>1.3530092592592594E-2</v>
      </c>
      <c r="F38" s="50"/>
      <c r="G38" s="50"/>
      <c r="H38" s="53" t="s">
        <v>89</v>
      </c>
      <c r="I38" s="51">
        <f t="shared" si="1"/>
        <v>1.511574074074074E-2</v>
      </c>
      <c r="K38" s="48">
        <v>36</v>
      </c>
    </row>
    <row r="39" spans="1:11">
      <c r="A39" s="48">
        <v>36</v>
      </c>
      <c r="B39" s="48" t="s">
        <v>40</v>
      </c>
      <c r="C39" s="48">
        <v>3</v>
      </c>
      <c r="D39" s="54">
        <v>9.571759259259259E-3</v>
      </c>
      <c r="E39" s="54">
        <v>9.6412037037037039E-3</v>
      </c>
      <c r="F39" s="50"/>
      <c r="G39" s="50"/>
      <c r="H39" s="50"/>
      <c r="I39" s="51">
        <f t="shared" si="0"/>
        <v>9.6064814814814815E-3</v>
      </c>
      <c r="K39" s="48">
        <v>36</v>
      </c>
    </row>
    <row r="40" spans="1:11">
      <c r="A40" s="48">
        <v>36</v>
      </c>
      <c r="B40" s="48" t="s">
        <v>39</v>
      </c>
      <c r="C40" s="48">
        <v>3</v>
      </c>
      <c r="D40" s="54">
        <v>1.4965277777777779E-2</v>
      </c>
      <c r="E40" s="54">
        <v>1.4502314814814815E-2</v>
      </c>
      <c r="F40" s="50"/>
      <c r="G40" s="50"/>
      <c r="H40" s="50"/>
      <c r="I40" s="51">
        <f t="shared" si="0"/>
        <v>1.4733796296296297E-2</v>
      </c>
      <c r="K40" s="48">
        <v>36</v>
      </c>
    </row>
    <row r="41" spans="1:11">
      <c r="A41" s="48">
        <v>36</v>
      </c>
      <c r="B41" s="52" t="s">
        <v>38</v>
      </c>
      <c r="C41" s="48">
        <v>3</v>
      </c>
      <c r="D41" s="54">
        <v>9.7337962962962977E-3</v>
      </c>
      <c r="E41" s="54">
        <v>2.1921296296296296E-2</v>
      </c>
      <c r="F41" s="50"/>
      <c r="G41" s="50"/>
      <c r="H41" s="50"/>
      <c r="I41" s="51">
        <f t="shared" si="0"/>
        <v>1.5827546296296298E-2</v>
      </c>
      <c r="K41" s="48">
        <v>36</v>
      </c>
    </row>
    <row r="42" spans="1:11">
      <c r="A42" s="48">
        <v>36</v>
      </c>
      <c r="B42" s="52" t="s">
        <v>5</v>
      </c>
      <c r="C42" s="48">
        <v>3</v>
      </c>
      <c r="D42" s="54">
        <v>8.2523148148148148E-3</v>
      </c>
      <c r="E42" s="54">
        <v>8.9467592592592585E-3</v>
      </c>
      <c r="F42" s="50"/>
      <c r="G42" s="50"/>
      <c r="H42" s="50"/>
      <c r="I42" s="51">
        <f>AVERAGE(D42:F42)</f>
        <v>8.5995370370370375E-3</v>
      </c>
      <c r="K42" s="48">
        <v>36</v>
      </c>
    </row>
    <row r="43" spans="1:11">
      <c r="A43" s="48">
        <v>36</v>
      </c>
      <c r="B43" s="48" t="s">
        <v>41</v>
      </c>
      <c r="C43" s="48">
        <v>3</v>
      </c>
      <c r="D43" s="54">
        <v>1.0324074074074074E-2</v>
      </c>
      <c r="E43" s="54">
        <v>1.0555555555555554E-2</v>
      </c>
      <c r="F43" s="50"/>
      <c r="G43" s="50"/>
      <c r="H43" s="50"/>
      <c r="I43" s="51">
        <f t="shared" si="0"/>
        <v>1.0439814814814815E-2</v>
      </c>
      <c r="K43" s="48">
        <v>36</v>
      </c>
    </row>
  </sheetData>
  <sortState ref="A2:K43">
    <sortCondition ref="A2:A43"/>
  </sortState>
  <mergeCells count="1">
    <mergeCell ref="D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B41" sqref="B41"/>
    </sheetView>
  </sheetViews>
  <sheetFormatPr defaultRowHeight="15"/>
  <cols>
    <col min="1" max="1" width="14" style="25" customWidth="1"/>
    <col min="2" max="2" width="25.42578125" style="25" customWidth="1"/>
    <col min="3" max="7" width="9.140625" style="25"/>
    <col min="8" max="8" width="12.5703125" style="25" customWidth="1"/>
    <col min="9" max="9" width="10" style="25" customWidth="1"/>
    <col min="10" max="10" width="9.140625" style="25"/>
    <col min="11" max="11" width="14" style="25" customWidth="1"/>
    <col min="12" max="16384" width="9.140625" style="25"/>
  </cols>
  <sheetData>
    <row r="1" spans="1:11">
      <c r="A1" s="44" t="s">
        <v>42</v>
      </c>
      <c r="B1" s="44" t="s">
        <v>43</v>
      </c>
      <c r="C1" s="44" t="s">
        <v>51</v>
      </c>
      <c r="D1" s="45" t="s">
        <v>46</v>
      </c>
      <c r="E1" s="46"/>
      <c r="F1" s="46"/>
      <c r="G1" s="46"/>
      <c r="H1" s="47"/>
      <c r="I1" s="44" t="s">
        <v>47</v>
      </c>
      <c r="K1" s="44" t="s">
        <v>42</v>
      </c>
    </row>
    <row r="2" spans="1:11">
      <c r="A2" s="55">
        <v>1</v>
      </c>
      <c r="B2" s="60" t="s">
        <v>49</v>
      </c>
      <c r="C2" s="55">
        <v>2</v>
      </c>
      <c r="D2" s="56">
        <v>1.2152777777777778E-2</v>
      </c>
      <c r="E2" s="56">
        <v>1.2337962962962962E-2</v>
      </c>
      <c r="F2" s="57"/>
      <c r="G2" s="57"/>
      <c r="H2" s="57"/>
      <c r="I2" s="58">
        <v>1.224537037037037E-2</v>
      </c>
      <c r="K2" s="55">
        <v>1</v>
      </c>
    </row>
    <row r="3" spans="1:11">
      <c r="A3" s="55">
        <f>A2+1</f>
        <v>2</v>
      </c>
      <c r="B3" s="55" t="s">
        <v>54</v>
      </c>
      <c r="C3" s="55">
        <v>2</v>
      </c>
      <c r="D3" s="56">
        <v>1.1944444444444445E-2</v>
      </c>
      <c r="E3" s="56">
        <v>1.1712962962962965E-2</v>
      </c>
      <c r="F3" s="57"/>
      <c r="G3" s="57"/>
      <c r="H3" s="53" t="s">
        <v>89</v>
      </c>
      <c r="I3" s="58">
        <v>1.1828703703703704E-2</v>
      </c>
      <c r="K3" s="55">
        <f>K2+1</f>
        <v>2</v>
      </c>
    </row>
    <row r="4" spans="1:11">
      <c r="A4" s="55">
        <f>A3+1</f>
        <v>3</v>
      </c>
      <c r="B4" s="55" t="s">
        <v>39</v>
      </c>
      <c r="C4" s="55">
        <v>2</v>
      </c>
      <c r="D4" s="56">
        <v>1.4178240740740741E-2</v>
      </c>
      <c r="E4" s="56">
        <v>1.3287037037037036E-2</v>
      </c>
      <c r="F4" s="57"/>
      <c r="G4" s="57"/>
      <c r="H4" s="57"/>
      <c r="I4" s="58">
        <v>1.3726851851851851E-2</v>
      </c>
      <c r="K4" s="55">
        <f>K3+1</f>
        <v>3</v>
      </c>
    </row>
    <row r="5" spans="1:11">
      <c r="A5" s="55">
        <f>A4+1</f>
        <v>4</v>
      </c>
      <c r="B5" s="55" t="s">
        <v>1</v>
      </c>
      <c r="C5" s="55">
        <v>2</v>
      </c>
      <c r="D5" s="56">
        <v>1.2418981481481482E-2</v>
      </c>
      <c r="E5" s="56">
        <v>1.2893518518518519E-2</v>
      </c>
      <c r="F5" s="57"/>
      <c r="G5" s="57"/>
      <c r="H5" s="57"/>
      <c r="I5" s="58">
        <v>1.2650462962962962E-2</v>
      </c>
      <c r="K5" s="55">
        <f>K4+1</f>
        <v>4</v>
      </c>
    </row>
    <row r="6" spans="1:11">
      <c r="A6" s="55">
        <f>A5+1</f>
        <v>5</v>
      </c>
      <c r="B6" s="55" t="s">
        <v>55</v>
      </c>
      <c r="C6" s="55">
        <v>3</v>
      </c>
      <c r="D6" s="56">
        <v>1.0358796296296295E-2</v>
      </c>
      <c r="E6" s="56">
        <v>1.1111111111111112E-2</v>
      </c>
      <c r="F6" s="56">
        <v>1.0231481481481482E-2</v>
      </c>
      <c r="G6" s="57"/>
      <c r="H6" s="57"/>
      <c r="I6" s="58">
        <v>1.0567129629629629E-2</v>
      </c>
      <c r="K6" s="55">
        <f>K5+1</f>
        <v>5</v>
      </c>
    </row>
    <row r="7" spans="1:11">
      <c r="A7" s="55">
        <f>A6+1</f>
        <v>6</v>
      </c>
      <c r="B7" s="55" t="s">
        <v>18</v>
      </c>
      <c r="C7" s="55">
        <v>3</v>
      </c>
      <c r="D7" s="56">
        <v>1.0983796296296297E-2</v>
      </c>
      <c r="E7" s="56">
        <v>1.0868055555555556E-2</v>
      </c>
      <c r="F7" s="57"/>
      <c r="G7" s="57"/>
      <c r="H7" s="57"/>
      <c r="I7" s="58">
        <v>1.0162037037037037E-2</v>
      </c>
      <c r="K7" s="55">
        <f>K6+1</f>
        <v>6</v>
      </c>
    </row>
    <row r="8" spans="1:11">
      <c r="A8" s="55">
        <f>A7+1</f>
        <v>7</v>
      </c>
      <c r="B8" s="55" t="s">
        <v>25</v>
      </c>
      <c r="C8" s="55">
        <v>3</v>
      </c>
      <c r="D8" s="56">
        <v>1.1273148148148148E-2</v>
      </c>
      <c r="E8" s="56">
        <v>1.1261574074074071E-2</v>
      </c>
      <c r="F8" s="57"/>
      <c r="G8" s="57"/>
      <c r="H8" s="57"/>
      <c r="I8" s="58">
        <v>7.5115740740740742E-3</v>
      </c>
      <c r="K8" s="55">
        <f>K7+1</f>
        <v>7</v>
      </c>
    </row>
    <row r="9" spans="1:11">
      <c r="A9" s="55">
        <f>A8+1</f>
        <v>8</v>
      </c>
      <c r="B9" s="55" t="s">
        <v>81</v>
      </c>
      <c r="C9" s="55">
        <v>3</v>
      </c>
      <c r="D9" s="56">
        <v>1.2175925925925929E-2</v>
      </c>
      <c r="E9" s="56">
        <v>1.2314814814814815E-2</v>
      </c>
      <c r="F9" s="56">
        <v>4.9884259259259265E-3</v>
      </c>
      <c r="G9" s="57"/>
      <c r="H9" s="53" t="s">
        <v>89</v>
      </c>
      <c r="I9" s="58">
        <v>9.8263888888888897E-3</v>
      </c>
      <c r="K9" s="55">
        <f>K8+1</f>
        <v>8</v>
      </c>
    </row>
    <row r="10" spans="1:11">
      <c r="A10" s="55">
        <f>A9+1</f>
        <v>9</v>
      </c>
      <c r="B10" s="55" t="s">
        <v>36</v>
      </c>
      <c r="C10" s="55">
        <v>2</v>
      </c>
      <c r="D10" s="56">
        <v>1.1608796296296296E-2</v>
      </c>
      <c r="E10" s="56">
        <v>1.1331018518518518E-2</v>
      </c>
      <c r="F10" s="57"/>
      <c r="G10" s="57"/>
      <c r="H10" s="57"/>
      <c r="I10" s="58">
        <v>1.1469907407407408E-2</v>
      </c>
      <c r="K10" s="55">
        <f>K9+1</f>
        <v>9</v>
      </c>
    </row>
    <row r="11" spans="1:11">
      <c r="A11" s="55">
        <f>A10+1</f>
        <v>10</v>
      </c>
      <c r="B11" s="55" t="s">
        <v>56</v>
      </c>
      <c r="C11" s="55">
        <v>3</v>
      </c>
      <c r="D11" s="56">
        <v>1.0416666666666666E-2</v>
      </c>
      <c r="E11" s="56">
        <v>1.0937500000000001E-2</v>
      </c>
      <c r="F11" s="56">
        <v>1.0659722222222221E-2</v>
      </c>
      <c r="G11" s="57"/>
      <c r="H11" s="53" t="s">
        <v>89</v>
      </c>
      <c r="I11" s="58">
        <v>1.0671296296296297E-2</v>
      </c>
      <c r="K11" s="55">
        <f>K10+1</f>
        <v>10</v>
      </c>
    </row>
    <row r="12" spans="1:11">
      <c r="A12" s="55">
        <f>A11+1</f>
        <v>11</v>
      </c>
      <c r="B12" s="55" t="s">
        <v>34</v>
      </c>
      <c r="C12" s="55">
        <v>3</v>
      </c>
      <c r="D12" s="56">
        <v>1.1203703703703704E-2</v>
      </c>
      <c r="E12" s="56">
        <v>1.1041666666666667E-2</v>
      </c>
      <c r="F12" s="57"/>
      <c r="G12" s="57"/>
      <c r="H12" s="57"/>
      <c r="I12" s="58">
        <v>7.4074074074074068E-3</v>
      </c>
      <c r="K12" s="55">
        <f>K11+1</f>
        <v>11</v>
      </c>
    </row>
    <row r="13" spans="1:11">
      <c r="A13" s="55">
        <f>A12+1</f>
        <v>12</v>
      </c>
      <c r="B13" s="55" t="s">
        <v>57</v>
      </c>
      <c r="C13" s="55">
        <v>2</v>
      </c>
      <c r="D13" s="56">
        <v>1.8148148148148146E-2</v>
      </c>
      <c r="E13" s="56">
        <v>7.3263888888888892E-3</v>
      </c>
      <c r="F13" s="57"/>
      <c r="G13" s="57"/>
      <c r="H13" s="57"/>
      <c r="I13" s="58">
        <v>1.2731481481481481E-2</v>
      </c>
      <c r="K13" s="55">
        <f>K12+1</f>
        <v>12</v>
      </c>
    </row>
    <row r="14" spans="1:11">
      <c r="A14" s="55">
        <f>A13+1</f>
        <v>13</v>
      </c>
      <c r="B14" s="55" t="s">
        <v>58</v>
      </c>
      <c r="C14" s="55">
        <v>3</v>
      </c>
      <c r="D14" s="56">
        <v>9.6064814814814815E-3</v>
      </c>
      <c r="E14" s="56">
        <v>9.571759259259259E-3</v>
      </c>
      <c r="F14" s="56">
        <v>9.479166666666667E-3</v>
      </c>
      <c r="G14" s="57"/>
      <c r="H14" s="57"/>
      <c r="I14" s="58">
        <v>9.5486111111111101E-3</v>
      </c>
      <c r="K14" s="55">
        <f>K13+1</f>
        <v>13</v>
      </c>
    </row>
    <row r="15" spans="1:11">
      <c r="A15" s="55">
        <f>A14+1</f>
        <v>14</v>
      </c>
      <c r="B15" s="55" t="s">
        <v>28</v>
      </c>
      <c r="C15" s="55">
        <v>3</v>
      </c>
      <c r="D15" s="56">
        <v>1.1458333333333334E-2</v>
      </c>
      <c r="E15" s="56">
        <v>1.0844907407407407E-2</v>
      </c>
      <c r="F15" s="57"/>
      <c r="G15" s="57"/>
      <c r="H15" s="57"/>
      <c r="I15" s="58">
        <v>7.4305555555555548E-3</v>
      </c>
      <c r="K15" s="55">
        <f>K14+1</f>
        <v>14</v>
      </c>
    </row>
    <row r="16" spans="1:11">
      <c r="A16" s="55">
        <f>A15+1</f>
        <v>15</v>
      </c>
      <c r="B16" s="55" t="s">
        <v>41</v>
      </c>
      <c r="C16" s="55">
        <v>2</v>
      </c>
      <c r="D16" s="56">
        <v>1.1261574074074071E-2</v>
      </c>
      <c r="E16" s="56">
        <v>1.1238425925925928E-2</v>
      </c>
      <c r="F16" s="57"/>
      <c r="G16" s="57"/>
      <c r="H16" s="57"/>
      <c r="I16" s="58">
        <v>1.1249999999999998E-2</v>
      </c>
      <c r="K16" s="55">
        <f>K15+1</f>
        <v>15</v>
      </c>
    </row>
    <row r="17" spans="1:11">
      <c r="A17" s="55">
        <f>A16+1</f>
        <v>16</v>
      </c>
      <c r="B17" s="55" t="s">
        <v>24</v>
      </c>
      <c r="C17" s="55">
        <v>3</v>
      </c>
      <c r="D17" s="56">
        <v>1.1701388888888891E-2</v>
      </c>
      <c r="E17" s="56">
        <v>1.1689814814814814E-2</v>
      </c>
      <c r="F17" s="57"/>
      <c r="G17" s="57"/>
      <c r="H17" s="57"/>
      <c r="I17" s="58">
        <v>7.789351851851852E-3</v>
      </c>
      <c r="K17" s="55">
        <f>K16+1</f>
        <v>16</v>
      </c>
    </row>
    <row r="18" spans="1:11">
      <c r="A18" s="55">
        <f>A17+1</f>
        <v>17</v>
      </c>
      <c r="B18" s="55" t="s">
        <v>13</v>
      </c>
      <c r="C18" s="55">
        <v>4</v>
      </c>
      <c r="D18" s="56">
        <v>9.1319444444444443E-3</v>
      </c>
      <c r="E18" s="56">
        <v>8.9236111111111113E-3</v>
      </c>
      <c r="F18" s="56">
        <v>9.2476851851851852E-3</v>
      </c>
      <c r="G18" s="57"/>
      <c r="H18" s="57"/>
      <c r="I18" s="58">
        <v>6.8171296296296287E-3</v>
      </c>
      <c r="K18" s="55">
        <f>K17+1</f>
        <v>17</v>
      </c>
    </row>
    <row r="19" spans="1:11">
      <c r="A19" s="55">
        <f>A18+1</f>
        <v>18</v>
      </c>
      <c r="B19" s="55" t="s">
        <v>10</v>
      </c>
      <c r="C19" s="55">
        <v>3</v>
      </c>
      <c r="D19" s="56">
        <v>1.0069444444444445E-2</v>
      </c>
      <c r="E19" s="56">
        <v>9.8611111111111104E-3</v>
      </c>
      <c r="F19" s="56">
        <v>9.9421296296296289E-3</v>
      </c>
      <c r="G19" s="57"/>
      <c r="H19" s="57"/>
      <c r="I19" s="58">
        <v>9.9537037037037042E-3</v>
      </c>
      <c r="K19" s="55">
        <f>K18+1</f>
        <v>18</v>
      </c>
    </row>
    <row r="20" spans="1:11">
      <c r="A20" s="55">
        <f>A19+1</f>
        <v>19</v>
      </c>
      <c r="B20" s="55" t="s">
        <v>19</v>
      </c>
      <c r="C20" s="55">
        <v>3</v>
      </c>
      <c r="D20" s="56">
        <v>1.0011574074074074E-2</v>
      </c>
      <c r="E20" s="56">
        <v>9.8726851851851857E-3</v>
      </c>
      <c r="F20" s="56">
        <v>9.9421296296296289E-3</v>
      </c>
      <c r="G20" s="57"/>
      <c r="H20" s="57"/>
      <c r="I20" s="58">
        <v>9.9421296296296289E-3</v>
      </c>
      <c r="K20" s="55">
        <f>K19+1</f>
        <v>19</v>
      </c>
    </row>
    <row r="21" spans="1:11">
      <c r="A21" s="55">
        <f>A20+1</f>
        <v>20</v>
      </c>
      <c r="B21" s="55" t="s">
        <v>16</v>
      </c>
      <c r="C21" s="55">
        <v>3</v>
      </c>
      <c r="D21" s="56">
        <v>1.0347222222222223E-2</v>
      </c>
      <c r="E21" s="56">
        <v>1.042824074074074E-2</v>
      </c>
      <c r="F21" s="56">
        <v>1.0497685185185186E-2</v>
      </c>
      <c r="G21" s="57"/>
      <c r="H21" s="57"/>
      <c r="I21" s="58">
        <v>1.0416666666666666E-2</v>
      </c>
      <c r="K21" s="55">
        <f>K20+1</f>
        <v>20</v>
      </c>
    </row>
    <row r="22" spans="1:11">
      <c r="A22" s="55">
        <f>A21+1</f>
        <v>21</v>
      </c>
      <c r="B22" s="55" t="s">
        <v>20</v>
      </c>
      <c r="C22" s="55">
        <v>3</v>
      </c>
      <c r="D22" s="56">
        <v>1.1006944444444444E-2</v>
      </c>
      <c r="E22" s="56">
        <v>1.0902777777777777E-2</v>
      </c>
      <c r="F22" s="56">
        <v>1.0555555555555554E-2</v>
      </c>
      <c r="G22" s="57"/>
      <c r="H22" s="57"/>
      <c r="I22" s="58">
        <v>1.082175925925926E-2</v>
      </c>
      <c r="K22" s="55">
        <f>K21+1</f>
        <v>21</v>
      </c>
    </row>
    <row r="23" spans="1:11">
      <c r="A23" s="55">
        <f>A22+1</f>
        <v>22</v>
      </c>
      <c r="B23" s="55" t="s">
        <v>14</v>
      </c>
      <c r="C23" s="55">
        <v>3</v>
      </c>
      <c r="D23" s="56">
        <v>1.0381944444444444E-2</v>
      </c>
      <c r="E23" s="56">
        <v>1.0613425925925927E-2</v>
      </c>
      <c r="F23" s="56">
        <v>1.0625000000000001E-2</v>
      </c>
      <c r="G23" s="57"/>
      <c r="H23" s="57"/>
      <c r="I23" s="58">
        <v>1.0532407407407407E-2</v>
      </c>
      <c r="K23" s="55">
        <f>K22+1</f>
        <v>22</v>
      </c>
    </row>
    <row r="24" spans="1:11">
      <c r="A24" s="55">
        <f>A23+1</f>
        <v>23</v>
      </c>
      <c r="B24" s="59" t="s">
        <v>59</v>
      </c>
      <c r="C24" s="55">
        <v>3</v>
      </c>
      <c r="D24" s="56">
        <v>1.0277777777777778E-2</v>
      </c>
      <c r="E24" s="56">
        <v>1.0405092592592593E-2</v>
      </c>
      <c r="F24" s="56">
        <v>1.0324074074074074E-2</v>
      </c>
      <c r="G24" s="57"/>
      <c r="H24" s="53" t="s">
        <v>89</v>
      </c>
      <c r="I24" s="58">
        <v>1.0335648148148148E-2</v>
      </c>
      <c r="K24" s="55">
        <f>K23+1</f>
        <v>23</v>
      </c>
    </row>
    <row r="25" spans="1:11">
      <c r="A25" s="55">
        <f>A24+1</f>
        <v>24</v>
      </c>
      <c r="B25" s="55" t="s">
        <v>12</v>
      </c>
      <c r="C25" s="55">
        <v>4</v>
      </c>
      <c r="D25" s="56">
        <v>8.9467592592592585E-3</v>
      </c>
      <c r="E25" s="56">
        <v>9.0856481481481483E-3</v>
      </c>
      <c r="F25" s="56">
        <v>9.4212962962962957E-3</v>
      </c>
      <c r="G25" s="57"/>
      <c r="H25" s="57"/>
      <c r="I25" s="58">
        <v>6.8634259259259256E-3</v>
      </c>
      <c r="K25" s="55">
        <f>K24+1</f>
        <v>24</v>
      </c>
    </row>
    <row r="26" spans="1:11">
      <c r="A26" s="55">
        <f>A25+1</f>
        <v>25</v>
      </c>
      <c r="B26" s="55" t="s">
        <v>7</v>
      </c>
      <c r="C26" s="55">
        <v>3</v>
      </c>
      <c r="D26" s="56">
        <v>9.9537037037037042E-3</v>
      </c>
      <c r="E26" s="56">
        <v>9.9652777777777778E-3</v>
      </c>
      <c r="F26" s="56">
        <v>1.005787037037037E-2</v>
      </c>
      <c r="G26" s="57"/>
      <c r="H26" s="57"/>
      <c r="I26" s="58">
        <v>9.9884259259259266E-3</v>
      </c>
      <c r="K26" s="55">
        <f>K25+1</f>
        <v>25</v>
      </c>
    </row>
    <row r="27" spans="1:11">
      <c r="A27" s="55">
        <f>A26+1</f>
        <v>26</v>
      </c>
      <c r="B27" s="55" t="s">
        <v>8</v>
      </c>
      <c r="C27" s="55">
        <v>3</v>
      </c>
      <c r="D27" s="56">
        <v>1.0081018518518519E-2</v>
      </c>
      <c r="E27" s="56">
        <v>1.1041666666666667E-2</v>
      </c>
      <c r="F27" s="56">
        <v>1.0902777777777777E-2</v>
      </c>
      <c r="G27" s="57"/>
      <c r="H27" s="57"/>
      <c r="I27" s="58">
        <v>1.0671296296296297E-2</v>
      </c>
      <c r="K27" s="55">
        <f>K26+1</f>
        <v>26</v>
      </c>
    </row>
    <row r="28" spans="1:11">
      <c r="A28" s="55">
        <f>A27+1</f>
        <v>27</v>
      </c>
      <c r="B28" s="55" t="s">
        <v>60</v>
      </c>
      <c r="C28" s="55">
        <v>3</v>
      </c>
      <c r="D28" s="56">
        <v>1.019675925925926E-2</v>
      </c>
      <c r="E28" s="56">
        <v>1.0636574074074074E-2</v>
      </c>
      <c r="F28" s="56">
        <v>1.119212962962963E-2</v>
      </c>
      <c r="G28" s="57"/>
      <c r="H28" s="57"/>
      <c r="I28" s="58">
        <v>1.0671296296296297E-2</v>
      </c>
      <c r="K28" s="55">
        <f>K27+1</f>
        <v>27</v>
      </c>
    </row>
    <row r="29" spans="1:11">
      <c r="A29" s="55">
        <f>A28+1</f>
        <v>28</v>
      </c>
      <c r="B29" s="55" t="s">
        <v>61</v>
      </c>
      <c r="C29" s="55">
        <v>3</v>
      </c>
      <c r="D29" s="56">
        <v>1.2060185185185186E-2</v>
      </c>
      <c r="E29" s="56">
        <v>1.1979166666666666E-2</v>
      </c>
      <c r="F29" s="57"/>
      <c r="G29" s="57"/>
      <c r="H29" s="57"/>
      <c r="I29" s="58">
        <v>8.0092592592592594E-3</v>
      </c>
      <c r="K29" s="55">
        <f>K28+1</f>
        <v>28</v>
      </c>
    </row>
    <row r="30" spans="1:11">
      <c r="A30" s="55">
        <f>A29+1</f>
        <v>29</v>
      </c>
      <c r="B30" s="55" t="s">
        <v>11</v>
      </c>
      <c r="C30" s="55">
        <v>3</v>
      </c>
      <c r="D30" s="56">
        <v>1.0798611111111111E-2</v>
      </c>
      <c r="E30" s="56">
        <v>1.0532407407407407E-2</v>
      </c>
      <c r="F30" s="56">
        <v>1.0694444444444444E-2</v>
      </c>
      <c r="G30" s="57"/>
      <c r="H30" s="57"/>
      <c r="I30" s="58">
        <v>1.0671296296296297E-2</v>
      </c>
      <c r="K30" s="55">
        <f>K29+1</f>
        <v>29</v>
      </c>
    </row>
    <row r="31" spans="1:11">
      <c r="A31" s="55">
        <f>A30+1</f>
        <v>30</v>
      </c>
      <c r="B31" s="55" t="s">
        <v>15</v>
      </c>
      <c r="C31" s="55">
        <v>3</v>
      </c>
      <c r="D31" s="56">
        <v>1.1921296296296298E-2</v>
      </c>
      <c r="E31" s="56">
        <v>1.2430555555555554E-2</v>
      </c>
      <c r="F31" s="57"/>
      <c r="G31" s="57"/>
      <c r="H31" s="57"/>
      <c r="I31" s="58">
        <v>8.113425925925925E-3</v>
      </c>
      <c r="K31" s="55">
        <f>K30+1</f>
        <v>30</v>
      </c>
    </row>
    <row r="32" spans="1:11">
      <c r="A32" s="55">
        <f>A31+1</f>
        <v>31</v>
      </c>
      <c r="B32" s="55" t="s">
        <v>62</v>
      </c>
      <c r="C32" s="55">
        <v>3</v>
      </c>
      <c r="D32" s="56">
        <v>1.1527777777777777E-2</v>
      </c>
      <c r="E32" s="56">
        <v>1.230324074074074E-2</v>
      </c>
      <c r="F32" s="57"/>
      <c r="G32" s="57"/>
      <c r="H32" s="57"/>
      <c r="I32" s="58">
        <v>7.9398148148148145E-3</v>
      </c>
      <c r="K32" s="55">
        <f>K31+1</f>
        <v>31</v>
      </c>
    </row>
    <row r="33" spans="1:11">
      <c r="A33" s="55">
        <f>A32+1</f>
        <v>32</v>
      </c>
      <c r="B33" s="55" t="s">
        <v>63</v>
      </c>
      <c r="C33" s="55">
        <v>3</v>
      </c>
      <c r="D33" s="56">
        <v>9.9421296296296289E-3</v>
      </c>
      <c r="E33" s="56">
        <v>1.0405092592592593E-2</v>
      </c>
      <c r="F33" s="56">
        <v>1.0694444444444444E-2</v>
      </c>
      <c r="G33" s="57"/>
      <c r="H33" s="57"/>
      <c r="I33" s="58">
        <v>1.0347222222222223E-2</v>
      </c>
      <c r="K33" s="55">
        <f>K32+1</f>
        <v>32</v>
      </c>
    </row>
    <row r="34" spans="1:11">
      <c r="A34" s="55">
        <f>A33+1</f>
        <v>33</v>
      </c>
      <c r="B34" s="55" t="s">
        <v>22</v>
      </c>
      <c r="C34" s="55">
        <v>3</v>
      </c>
      <c r="D34" s="56">
        <v>1.1481481481481483E-2</v>
      </c>
      <c r="E34" s="56">
        <v>1.1215277777777777E-2</v>
      </c>
      <c r="F34" s="56">
        <v>1.0995370370370371E-2</v>
      </c>
      <c r="G34" s="57"/>
      <c r="H34" s="57"/>
      <c r="I34" s="58">
        <v>1.1226851851851854E-2</v>
      </c>
      <c r="K34" s="55">
        <f>K33+1</f>
        <v>33</v>
      </c>
    </row>
    <row r="35" spans="1:11">
      <c r="A35" s="55">
        <f>A34+1</f>
        <v>34</v>
      </c>
      <c r="B35" s="11" t="s">
        <v>90</v>
      </c>
      <c r="C35" s="55">
        <v>3</v>
      </c>
      <c r="D35" s="56">
        <v>1.2465277777777777E-2</v>
      </c>
      <c r="E35" s="56">
        <v>1.2638888888888889E-2</v>
      </c>
      <c r="F35" s="57"/>
      <c r="G35" s="57"/>
      <c r="H35" s="57"/>
      <c r="I35" s="58">
        <v>8.3680555555555557E-3</v>
      </c>
      <c r="K35" s="55">
        <f>K34+1</f>
        <v>34</v>
      </c>
    </row>
    <row r="36" spans="1:11">
      <c r="A36" s="55">
        <f>A35+1</f>
        <v>35</v>
      </c>
      <c r="B36" s="55" t="s">
        <v>65</v>
      </c>
      <c r="C36" s="55">
        <v>3</v>
      </c>
      <c r="D36" s="56">
        <v>1.0601851851851854E-2</v>
      </c>
      <c r="E36" s="56">
        <v>1.0474537037037037E-2</v>
      </c>
      <c r="F36" s="56">
        <v>1.0625000000000001E-2</v>
      </c>
      <c r="G36" s="57"/>
      <c r="H36" s="57"/>
      <c r="I36" s="58">
        <v>1.0567129629629629E-2</v>
      </c>
      <c r="K36" s="55">
        <f>K35+1</f>
        <v>35</v>
      </c>
    </row>
    <row r="37" spans="1:11">
      <c r="A37" s="55">
        <f>A36+1</f>
        <v>36</v>
      </c>
      <c r="B37" s="55" t="s">
        <v>66</v>
      </c>
      <c r="C37" s="55">
        <v>3</v>
      </c>
      <c r="D37" s="56">
        <v>1.0798611111111111E-2</v>
      </c>
      <c r="E37" s="56">
        <v>1.1180555555555556E-2</v>
      </c>
      <c r="F37" s="56">
        <v>1.074074074074074E-2</v>
      </c>
      <c r="G37" s="57"/>
      <c r="H37" s="57"/>
      <c r="I37" s="58">
        <v>1.0902777777777777E-2</v>
      </c>
      <c r="K37" s="55">
        <f>K36+1</f>
        <v>36</v>
      </c>
    </row>
    <row r="38" spans="1:11">
      <c r="A38" s="55">
        <f>A37+1</f>
        <v>37</v>
      </c>
      <c r="B38" s="66" t="s">
        <v>91</v>
      </c>
      <c r="C38" s="55">
        <v>3</v>
      </c>
      <c r="D38" s="56">
        <v>1.0405092592592593E-2</v>
      </c>
      <c r="E38" s="56">
        <v>1.1319444444444444E-2</v>
      </c>
      <c r="F38" s="56">
        <v>1.1145833333333334E-2</v>
      </c>
      <c r="G38" s="57"/>
      <c r="H38" s="57"/>
      <c r="I38" s="58">
        <v>1.0949074074074075E-2</v>
      </c>
      <c r="K38" s="55">
        <f>K37+1</f>
        <v>37</v>
      </c>
    </row>
    <row r="39" spans="1:11">
      <c r="A39" s="55">
        <f>A38+1</f>
        <v>38</v>
      </c>
      <c r="B39" s="55" t="s">
        <v>67</v>
      </c>
      <c r="C39" s="55">
        <v>2</v>
      </c>
      <c r="D39" s="56">
        <v>1.4548611111111111E-2</v>
      </c>
      <c r="E39" s="56">
        <v>1.4953703703703705E-2</v>
      </c>
      <c r="F39" s="57"/>
      <c r="G39" s="57"/>
      <c r="H39" s="53" t="s">
        <v>89</v>
      </c>
      <c r="I39" s="58">
        <v>1.4745370370370372E-2</v>
      </c>
      <c r="K39" s="55">
        <f>K38+1</f>
        <v>38</v>
      </c>
    </row>
    <row r="40" spans="1:11">
      <c r="A40" s="55">
        <f>A39+1</f>
        <v>39</v>
      </c>
      <c r="B40" s="55" t="s">
        <v>68</v>
      </c>
      <c r="C40" s="55">
        <v>2</v>
      </c>
      <c r="D40" s="56">
        <v>1.3541666666666667E-2</v>
      </c>
      <c r="E40" s="56">
        <v>1.4421296296296295E-2</v>
      </c>
      <c r="F40" s="57"/>
      <c r="G40" s="57"/>
      <c r="H40" s="57"/>
      <c r="I40" s="58">
        <v>1.3981481481481482E-2</v>
      </c>
      <c r="K40" s="55">
        <f>K39+1</f>
        <v>39</v>
      </c>
    </row>
    <row r="41" spans="1:11">
      <c r="A41" s="55">
        <f>A40+1</f>
        <v>40</v>
      </c>
      <c r="B41" s="55" t="s">
        <v>69</v>
      </c>
      <c r="C41" s="55">
        <v>3</v>
      </c>
      <c r="D41" s="56">
        <v>1.2025462962962962E-2</v>
      </c>
      <c r="E41" s="56">
        <v>1.4571759259259258E-2</v>
      </c>
      <c r="F41" s="57"/>
      <c r="G41" s="57"/>
      <c r="H41" s="53" t="s">
        <v>89</v>
      </c>
      <c r="I41" s="58">
        <v>8.8657407407407417E-3</v>
      </c>
      <c r="K41" s="55">
        <f>K40+1</f>
        <v>40</v>
      </c>
    </row>
    <row r="42" spans="1:11">
      <c r="A42" s="55">
        <f>A41+1</f>
        <v>41</v>
      </c>
      <c r="B42" s="55" t="s">
        <v>17</v>
      </c>
      <c r="C42" s="55">
        <v>2</v>
      </c>
      <c r="D42" s="56">
        <v>1.3784722222222224E-2</v>
      </c>
      <c r="E42" s="56">
        <v>1.3981481481481482E-2</v>
      </c>
      <c r="F42" s="57"/>
      <c r="G42" s="57"/>
      <c r="H42" s="57"/>
      <c r="I42" s="58">
        <v>1.3877314814814815E-2</v>
      </c>
      <c r="K42" s="55">
        <f>K41+1</f>
        <v>41</v>
      </c>
    </row>
    <row r="43" spans="1:11">
      <c r="A43" s="55">
        <f>A42+1</f>
        <v>42</v>
      </c>
      <c r="B43" s="11" t="s">
        <v>50</v>
      </c>
      <c r="C43" s="55">
        <v>2</v>
      </c>
      <c r="D43" s="56">
        <v>1.4039351851851851E-2</v>
      </c>
      <c r="E43" s="56">
        <v>1.7060185185185185E-2</v>
      </c>
      <c r="F43" s="57"/>
      <c r="G43" s="57"/>
      <c r="H43" s="57"/>
      <c r="I43" s="58">
        <v>1.554398148148148E-2</v>
      </c>
      <c r="K43" s="55">
        <f>K42+1</f>
        <v>42</v>
      </c>
    </row>
    <row r="44" spans="1:11">
      <c r="A44" s="55">
        <f>A43+1</f>
        <v>43</v>
      </c>
      <c r="B44" s="55" t="s">
        <v>70</v>
      </c>
      <c r="C44" s="55">
        <v>3</v>
      </c>
      <c r="D44" s="56">
        <v>1.1273148148148148E-2</v>
      </c>
      <c r="E44" s="56">
        <v>1.1736111111111109E-2</v>
      </c>
      <c r="F44" s="56">
        <v>1.105324074074074E-2</v>
      </c>
      <c r="G44" s="57"/>
      <c r="H44" s="57"/>
      <c r="I44" s="58">
        <v>1.1354166666666667E-2</v>
      </c>
      <c r="K44" s="55">
        <f>K43+1</f>
        <v>43</v>
      </c>
    </row>
    <row r="45" spans="1:11">
      <c r="A45" s="55">
        <f>A44+1</f>
        <v>44</v>
      </c>
      <c r="B45" s="55" t="s">
        <v>31</v>
      </c>
      <c r="C45" s="55">
        <v>3</v>
      </c>
      <c r="D45" s="56">
        <v>1.2106481481481482E-2</v>
      </c>
      <c r="E45" s="56">
        <v>1.2094907407407408E-2</v>
      </c>
      <c r="F45" s="56">
        <v>1.2175925925925929E-2</v>
      </c>
      <c r="G45" s="57"/>
      <c r="H45" s="57"/>
      <c r="I45" s="58">
        <v>1.2118055555555556E-2</v>
      </c>
      <c r="K45" s="55">
        <f>K44+1</f>
        <v>44</v>
      </c>
    </row>
    <row r="46" spans="1:11">
      <c r="A46" s="55">
        <f>A45+1</f>
        <v>45</v>
      </c>
      <c r="B46" s="55" t="s">
        <v>71</v>
      </c>
      <c r="C46" s="55">
        <v>3</v>
      </c>
      <c r="D46" s="56">
        <v>1.1215277777777777E-2</v>
      </c>
      <c r="E46" s="56">
        <v>1.1759259259259259E-2</v>
      </c>
      <c r="F46" s="56">
        <v>1.1643518518518518E-2</v>
      </c>
      <c r="G46" s="57"/>
      <c r="H46" s="53" t="s">
        <v>89</v>
      </c>
      <c r="I46" s="58">
        <v>1.1539351851851851E-2</v>
      </c>
      <c r="K46" s="55">
        <f>K45+1</f>
        <v>45</v>
      </c>
    </row>
    <row r="47" spans="1:11">
      <c r="A47" s="55">
        <f>A46+1</f>
        <v>46</v>
      </c>
      <c r="B47" s="55" t="s">
        <v>5</v>
      </c>
      <c r="C47" s="55">
        <v>3</v>
      </c>
      <c r="D47" s="56">
        <v>1.0405092592592593E-2</v>
      </c>
      <c r="E47" s="56">
        <v>1.0706018518518517E-2</v>
      </c>
      <c r="F47" s="56">
        <v>1.082175925925926E-2</v>
      </c>
      <c r="G47" s="57"/>
      <c r="H47" s="57"/>
      <c r="I47" s="58">
        <v>1.0636574074074074E-2</v>
      </c>
      <c r="K47" s="55">
        <f>K46+1</f>
        <v>46</v>
      </c>
    </row>
    <row r="48" spans="1:11">
      <c r="A48" s="55">
        <f>A47+1</f>
        <v>47</v>
      </c>
      <c r="B48" s="55" t="s">
        <v>72</v>
      </c>
      <c r="C48" s="55">
        <v>3</v>
      </c>
      <c r="D48" s="56">
        <v>1.3530092592592594E-2</v>
      </c>
      <c r="E48" s="56">
        <v>1.5335648148148147E-2</v>
      </c>
      <c r="F48" s="57"/>
      <c r="G48" s="57"/>
      <c r="H48" s="53" t="s">
        <v>89</v>
      </c>
      <c r="I48" s="58">
        <v>9.618055555555555E-3</v>
      </c>
      <c r="K48" s="55">
        <f>K47+1</f>
        <v>47</v>
      </c>
    </row>
    <row r="49" spans="1:11">
      <c r="A49" s="55">
        <f>A48+1</f>
        <v>48</v>
      </c>
      <c r="B49" s="55" t="s">
        <v>73</v>
      </c>
      <c r="C49" s="55">
        <v>2</v>
      </c>
      <c r="D49" s="56">
        <v>1.7858796296296296E-2</v>
      </c>
      <c r="E49" s="56">
        <v>1.7118055555555556E-2</v>
      </c>
      <c r="F49" s="57"/>
      <c r="G49" s="57"/>
      <c r="H49" s="57"/>
      <c r="I49" s="58">
        <v>1.7488425925925925E-2</v>
      </c>
      <c r="K49" s="55">
        <f>K48+1</f>
        <v>48</v>
      </c>
    </row>
    <row r="50" spans="1:11">
      <c r="A50" s="55">
        <f>A49+1</f>
        <v>49</v>
      </c>
      <c r="B50" s="55" t="s">
        <v>3</v>
      </c>
      <c r="C50" s="55">
        <v>2</v>
      </c>
      <c r="D50" s="56">
        <v>1.7951388888888888E-2</v>
      </c>
      <c r="E50" s="56">
        <v>1.712962962962963E-2</v>
      </c>
      <c r="F50" s="57"/>
      <c r="G50" s="57"/>
      <c r="H50" s="57"/>
      <c r="I50" s="58">
        <v>1.7534722222222222E-2</v>
      </c>
      <c r="K50" s="55">
        <f>K49+1</f>
        <v>49</v>
      </c>
    </row>
    <row r="51" spans="1:11">
      <c r="A51" s="55">
        <f>A50+1</f>
        <v>50</v>
      </c>
      <c r="B51" s="55" t="s">
        <v>74</v>
      </c>
      <c r="C51" s="55">
        <v>3</v>
      </c>
      <c r="D51" s="56">
        <v>1.4722222222222222E-2</v>
      </c>
      <c r="E51" s="56">
        <v>1.4988425925925926E-2</v>
      </c>
      <c r="F51" s="57"/>
      <c r="G51" s="57"/>
      <c r="H51" s="57"/>
      <c r="I51" s="58">
        <v>9.8958333333333329E-3</v>
      </c>
      <c r="K51" s="55">
        <f>K50+1</f>
        <v>50</v>
      </c>
    </row>
    <row r="52" spans="1:11">
      <c r="A52" s="55">
        <f>A51+1</f>
        <v>51</v>
      </c>
      <c r="B52" s="55" t="s">
        <v>75</v>
      </c>
      <c r="C52" s="55">
        <v>3</v>
      </c>
      <c r="D52" s="56">
        <v>1.4467592592592593E-2</v>
      </c>
      <c r="E52" s="56">
        <v>1.4930555555555556E-2</v>
      </c>
      <c r="F52" s="57"/>
      <c r="G52" s="57"/>
      <c r="H52" s="53" t="s">
        <v>89</v>
      </c>
      <c r="I52" s="58">
        <v>9.7916666666666655E-3</v>
      </c>
      <c r="K52" s="55">
        <f>K51+1</f>
        <v>51</v>
      </c>
    </row>
    <row r="53" spans="1:11">
      <c r="A53" s="55">
        <f>A52+1</f>
        <v>52</v>
      </c>
      <c r="B53" s="55" t="s">
        <v>76</v>
      </c>
      <c r="C53" s="55">
        <v>3</v>
      </c>
      <c r="D53" s="56">
        <v>1.1967592592592592E-2</v>
      </c>
      <c r="E53" s="56">
        <v>1.1689814814814814E-2</v>
      </c>
      <c r="F53" s="56">
        <v>1.1979166666666666E-2</v>
      </c>
      <c r="G53" s="57"/>
      <c r="H53" s="57"/>
      <c r="I53" s="58">
        <v>1.1875000000000002E-2</v>
      </c>
      <c r="K53" s="55">
        <f>K52+1</f>
        <v>52</v>
      </c>
    </row>
    <row r="54" spans="1:11">
      <c r="A54" s="55">
        <f>A53+1</f>
        <v>53</v>
      </c>
      <c r="B54" s="55" t="s">
        <v>78</v>
      </c>
      <c r="C54" s="55">
        <v>2</v>
      </c>
      <c r="D54" s="56">
        <v>3.155092592592592E-2</v>
      </c>
      <c r="E54" s="57"/>
      <c r="F54" s="57"/>
      <c r="G54" s="57"/>
      <c r="H54" s="57"/>
      <c r="I54" s="58">
        <v>1.577546296296296E-2</v>
      </c>
      <c r="K54" s="55">
        <f>K53+1</f>
        <v>53</v>
      </c>
    </row>
    <row r="55" spans="1:11">
      <c r="A55" s="55">
        <f>A54+1</f>
        <v>54</v>
      </c>
      <c r="B55" s="55" t="s">
        <v>77</v>
      </c>
      <c r="C55" s="55">
        <v>2</v>
      </c>
      <c r="D55" s="56">
        <v>2.0486111111111111E-2</v>
      </c>
      <c r="E55" s="56">
        <v>1.7986111111111109E-2</v>
      </c>
      <c r="F55" s="57"/>
      <c r="G55" s="57"/>
      <c r="H55" s="57"/>
      <c r="I55" s="58">
        <v>1.923611111111111E-2</v>
      </c>
      <c r="K55" s="55">
        <f>K54+1</f>
        <v>54</v>
      </c>
    </row>
    <row r="56" spans="1:11">
      <c r="A56" s="55">
        <v>55</v>
      </c>
      <c r="B56" s="55" t="s">
        <v>38</v>
      </c>
      <c r="C56" s="55">
        <v>3</v>
      </c>
      <c r="D56" s="56">
        <v>1.4479166666666668E-2</v>
      </c>
      <c r="E56" s="56">
        <v>1.2881944444444446E-2</v>
      </c>
      <c r="F56" s="57"/>
      <c r="G56" s="57"/>
      <c r="H56" s="57"/>
      <c r="I56" s="58">
        <v>1.3680555555555555E-2</v>
      </c>
      <c r="K56" s="55">
        <v>55</v>
      </c>
    </row>
    <row r="57" spans="1:11">
      <c r="A57" s="55">
        <v>56</v>
      </c>
      <c r="B57" s="55" t="s">
        <v>79</v>
      </c>
      <c r="C57" s="55">
        <v>2</v>
      </c>
      <c r="D57" s="56">
        <v>9.9421296296296289E-3</v>
      </c>
      <c r="E57" s="57"/>
      <c r="F57" s="57"/>
      <c r="G57" s="57"/>
      <c r="H57" s="53" t="s">
        <v>89</v>
      </c>
      <c r="I57" s="58">
        <v>4.9652777777777777E-3</v>
      </c>
      <c r="K57" s="55">
        <v>56</v>
      </c>
    </row>
    <row r="58" spans="1:11">
      <c r="A58" s="55">
        <v>57</v>
      </c>
      <c r="B58" s="11" t="s">
        <v>82</v>
      </c>
      <c r="C58" s="55">
        <v>2</v>
      </c>
      <c r="D58" s="56">
        <v>1.4756944444444446E-2</v>
      </c>
      <c r="E58" s="57"/>
      <c r="F58" s="57"/>
      <c r="G58" s="57"/>
      <c r="H58" s="53" t="s">
        <v>89</v>
      </c>
      <c r="I58" s="58">
        <v>7.3726851851851861E-3</v>
      </c>
      <c r="K58" s="55">
        <v>57</v>
      </c>
    </row>
    <row r="59" spans="1:11">
      <c r="A59" s="55">
        <v>58</v>
      </c>
      <c r="B59" s="55" t="s">
        <v>21</v>
      </c>
      <c r="C59" s="55">
        <v>3</v>
      </c>
      <c r="D59" s="57"/>
      <c r="E59" s="57"/>
      <c r="F59" s="57"/>
      <c r="G59" s="57"/>
      <c r="H59" s="57"/>
      <c r="I59" s="58">
        <v>0</v>
      </c>
      <c r="K59" s="55">
        <v>58</v>
      </c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L13" sqref="L13"/>
    </sheetView>
  </sheetViews>
  <sheetFormatPr defaultRowHeight="15"/>
  <cols>
    <col min="1" max="1" width="14" customWidth="1"/>
    <col min="2" max="2" width="25.42578125" customWidth="1"/>
    <col min="8" max="8" width="12.5703125" customWidth="1"/>
    <col min="9" max="9" width="10" customWidth="1"/>
  </cols>
  <sheetData>
    <row r="1" spans="1:9" ht="28.5">
      <c r="A1" s="7" t="s">
        <v>42</v>
      </c>
      <c r="B1" s="7" t="s">
        <v>43</v>
      </c>
      <c r="C1" s="7" t="s">
        <v>51</v>
      </c>
      <c r="D1" s="31" t="s">
        <v>46</v>
      </c>
      <c r="E1" s="32"/>
      <c r="F1" s="32"/>
      <c r="G1" s="32"/>
      <c r="H1" s="33"/>
      <c r="I1" s="7" t="s">
        <v>47</v>
      </c>
    </row>
    <row r="2" spans="1:9">
      <c r="A2" s="1">
        <v>1</v>
      </c>
      <c r="B2" s="1" t="s">
        <v>49</v>
      </c>
      <c r="C2" s="1">
        <v>2</v>
      </c>
      <c r="D2" s="4">
        <v>1.0972222222222223E-2</v>
      </c>
      <c r="E2" s="4">
        <v>1.1354166666666667E-2</v>
      </c>
      <c r="F2" s="2"/>
      <c r="G2" s="2"/>
      <c r="H2" s="2"/>
      <c r="I2" s="3">
        <f>AVERAGE(D2:E2)</f>
        <v>1.1163194444444444E-2</v>
      </c>
    </row>
    <row r="3" spans="1:9">
      <c r="A3" s="1">
        <v>2</v>
      </c>
      <c r="B3" s="1" t="s">
        <v>7</v>
      </c>
      <c r="C3" s="1">
        <v>3</v>
      </c>
      <c r="D3" s="4">
        <v>9.432870370370371E-3</v>
      </c>
      <c r="E3" s="4">
        <v>9.0277777777777787E-3</v>
      </c>
      <c r="F3" s="4">
        <v>8.9814814814814809E-3</v>
      </c>
      <c r="G3" s="2"/>
      <c r="H3" s="2"/>
      <c r="I3" s="3">
        <f>AVERAGE(D3:F3)</f>
        <v>9.1473765432098769E-3</v>
      </c>
    </row>
    <row r="4" spans="1:9">
      <c r="A4" s="1">
        <v>3</v>
      </c>
      <c r="B4" s="1" t="s">
        <v>8</v>
      </c>
      <c r="C4" s="1">
        <v>3</v>
      </c>
      <c r="D4" s="4">
        <v>9.8958333333333329E-3</v>
      </c>
      <c r="E4" s="4">
        <v>1.0219907407407408E-2</v>
      </c>
      <c r="F4" s="4">
        <v>9.7453703703703713E-3</v>
      </c>
      <c r="G4" s="2"/>
      <c r="H4" s="2"/>
      <c r="I4" s="3">
        <f t="shared" ref="I4:I43" si="0">AVERAGE(D4:F4)</f>
        <v>9.9537037037037025E-3</v>
      </c>
    </row>
    <row r="5" spans="1:9">
      <c r="A5" s="1">
        <v>4</v>
      </c>
      <c r="B5" s="6" t="s">
        <v>9</v>
      </c>
      <c r="C5" s="1">
        <v>2</v>
      </c>
      <c r="D5" s="4">
        <v>1.1284722222222222E-2</v>
      </c>
      <c r="E5" s="4">
        <v>1.2222222222222223E-2</v>
      </c>
      <c r="F5" s="2"/>
      <c r="G5" s="2"/>
      <c r="H5" s="41" t="s">
        <v>89</v>
      </c>
      <c r="I5" s="3">
        <f>AVERAGE(D5:F5)</f>
        <v>1.1753472222222222E-2</v>
      </c>
    </row>
    <row r="6" spans="1:9">
      <c r="A6" s="1">
        <v>5</v>
      </c>
      <c r="B6" s="1" t="s">
        <v>10</v>
      </c>
      <c r="C6" s="1">
        <v>3</v>
      </c>
      <c r="D6" s="4">
        <v>9.2361111111111116E-3</v>
      </c>
      <c r="E6" s="4">
        <v>9.2245370370370363E-3</v>
      </c>
      <c r="F6" s="4">
        <v>9.3518518518518525E-3</v>
      </c>
      <c r="G6" s="2"/>
      <c r="H6" s="2"/>
      <c r="I6" s="3">
        <f t="shared" si="0"/>
        <v>9.2708333333333341E-3</v>
      </c>
    </row>
    <row r="7" spans="1:9">
      <c r="A7" s="1">
        <v>6</v>
      </c>
      <c r="B7" s="1" t="s">
        <v>11</v>
      </c>
      <c r="C7" s="1">
        <v>3</v>
      </c>
      <c r="D7" s="4">
        <v>9.5486111111111101E-3</v>
      </c>
      <c r="E7" s="4">
        <v>9.8032407407407408E-3</v>
      </c>
      <c r="F7" s="4">
        <v>9.7569444444444448E-3</v>
      </c>
      <c r="G7" s="2"/>
      <c r="H7" s="2"/>
      <c r="I7" s="3">
        <f t="shared" si="0"/>
        <v>9.7029320987654308E-3</v>
      </c>
    </row>
    <row r="8" spans="1:9">
      <c r="A8" s="1">
        <v>7</v>
      </c>
      <c r="B8" s="1" t="s">
        <v>12</v>
      </c>
      <c r="C8" s="1">
        <v>4</v>
      </c>
      <c r="D8" s="4">
        <v>8.1597222222222227E-3</v>
      </c>
      <c r="E8" s="4">
        <v>8.1249999999999985E-3</v>
      </c>
      <c r="F8" s="4">
        <v>8.4375000000000006E-3</v>
      </c>
      <c r="G8" s="4">
        <v>8.3796296296296292E-3</v>
      </c>
      <c r="H8" s="2"/>
      <c r="I8" s="3">
        <f>AVERAGE(D8:G8)</f>
        <v>8.2754629629629636E-3</v>
      </c>
    </row>
    <row r="9" spans="1:9">
      <c r="A9" s="1">
        <v>8</v>
      </c>
      <c r="B9" s="1" t="s">
        <v>13</v>
      </c>
      <c r="C9" s="1">
        <v>4</v>
      </c>
      <c r="D9" s="4">
        <v>8.8425925925925911E-3</v>
      </c>
      <c r="E9" s="4">
        <v>8.113425925925925E-3</v>
      </c>
      <c r="F9" s="4">
        <v>8.4259259259259253E-3</v>
      </c>
      <c r="G9" s="4">
        <v>8.3912037037037045E-3</v>
      </c>
      <c r="H9" s="2"/>
      <c r="I9" s="3">
        <f>AVERAGE(D9:G9)</f>
        <v>8.4432870370370373E-3</v>
      </c>
    </row>
    <row r="10" spans="1:9">
      <c r="A10" s="1">
        <v>9</v>
      </c>
      <c r="B10" s="1" t="s">
        <v>14</v>
      </c>
      <c r="C10" s="1">
        <v>3</v>
      </c>
      <c r="D10" s="4">
        <v>9.6874999999999999E-3</v>
      </c>
      <c r="E10" s="4">
        <v>9.6527777777777775E-3</v>
      </c>
      <c r="F10" s="4">
        <v>9.5138888888888894E-3</v>
      </c>
      <c r="G10" s="2"/>
      <c r="H10" s="2"/>
      <c r="I10" s="3">
        <f t="shared" si="0"/>
        <v>9.618055555555555E-3</v>
      </c>
    </row>
    <row r="11" spans="1:9">
      <c r="A11" s="1">
        <v>10</v>
      </c>
      <c r="B11" s="6" t="s">
        <v>15</v>
      </c>
      <c r="C11" s="1">
        <v>2</v>
      </c>
      <c r="D11" s="4">
        <v>1.1574074074074075E-2</v>
      </c>
      <c r="E11" s="4">
        <v>1.1747685185185186E-2</v>
      </c>
      <c r="F11" s="2"/>
      <c r="G11" s="2"/>
      <c r="H11" s="41" t="s">
        <v>89</v>
      </c>
      <c r="I11" s="3">
        <f>AVERAGE(D11:F11)</f>
        <v>1.166087962962963E-2</v>
      </c>
    </row>
    <row r="12" spans="1:9">
      <c r="A12" s="1">
        <v>11</v>
      </c>
      <c r="B12" s="1" t="s">
        <v>16</v>
      </c>
      <c r="C12" s="1">
        <v>3</v>
      </c>
      <c r="D12" s="4">
        <v>9.5949074074074079E-3</v>
      </c>
      <c r="E12" s="4">
        <v>9.525462962962963E-3</v>
      </c>
      <c r="F12" s="4">
        <v>9.5601851851851855E-3</v>
      </c>
      <c r="G12" s="2"/>
      <c r="H12" s="2"/>
      <c r="I12" s="3">
        <f t="shared" si="0"/>
        <v>9.5601851851851855E-3</v>
      </c>
    </row>
    <row r="13" spans="1:9">
      <c r="A13" s="1">
        <v>12</v>
      </c>
      <c r="B13" s="1" t="s">
        <v>17</v>
      </c>
      <c r="C13" s="1">
        <v>2</v>
      </c>
      <c r="D13" s="4">
        <v>1.2129629629629629E-2</v>
      </c>
      <c r="E13" s="4">
        <v>1.2314814814814815E-2</v>
      </c>
      <c r="F13" s="2"/>
      <c r="G13" s="2"/>
      <c r="H13" s="2"/>
      <c r="I13" s="3">
        <f>AVERAGE(D13:F13)</f>
        <v>1.2222222222222221E-2</v>
      </c>
    </row>
    <row r="14" spans="1:9">
      <c r="A14" s="1">
        <v>13</v>
      </c>
      <c r="B14" s="1" t="s">
        <v>18</v>
      </c>
      <c r="C14" s="1">
        <v>3</v>
      </c>
      <c r="D14" s="4">
        <v>1.037037037037037E-2</v>
      </c>
      <c r="E14" s="4">
        <v>1.042824074074074E-2</v>
      </c>
      <c r="F14" s="4">
        <v>1.0844907407407407E-2</v>
      </c>
      <c r="G14" s="2"/>
      <c r="H14" s="2"/>
      <c r="I14" s="3">
        <f t="shared" si="0"/>
        <v>1.0547839506172838E-2</v>
      </c>
    </row>
    <row r="15" spans="1:9">
      <c r="A15" s="1">
        <v>14</v>
      </c>
      <c r="B15" s="1" t="s">
        <v>19</v>
      </c>
      <c r="C15" s="1">
        <v>3</v>
      </c>
      <c r="D15" s="4">
        <v>9.2939814814814812E-3</v>
      </c>
      <c r="E15" s="4">
        <v>9.1782407407407403E-3</v>
      </c>
      <c r="F15" s="4">
        <v>9.2708333333333341E-3</v>
      </c>
      <c r="G15" s="2"/>
      <c r="H15" s="2"/>
      <c r="I15" s="3">
        <f t="shared" si="0"/>
        <v>9.2476851851851852E-3</v>
      </c>
    </row>
    <row r="16" spans="1:9">
      <c r="A16" s="1">
        <v>15</v>
      </c>
      <c r="B16" s="1" t="s">
        <v>20</v>
      </c>
      <c r="C16" s="1">
        <v>3</v>
      </c>
      <c r="D16" s="4">
        <v>1.0011574074074074E-2</v>
      </c>
      <c r="E16" s="4">
        <v>1.0138888888888888E-2</v>
      </c>
      <c r="F16" s="4">
        <v>9.8379629629629633E-3</v>
      </c>
      <c r="G16" s="2"/>
      <c r="H16" s="2"/>
      <c r="I16" s="3">
        <f t="shared" si="0"/>
        <v>9.9961419753086412E-3</v>
      </c>
    </row>
    <row r="17" spans="1:9">
      <c r="A17" s="1">
        <v>16</v>
      </c>
      <c r="B17" s="1" t="s">
        <v>21</v>
      </c>
      <c r="C17" s="1">
        <v>3</v>
      </c>
      <c r="D17" s="4">
        <v>9.618055555555555E-3</v>
      </c>
      <c r="E17" s="4">
        <v>8.9351851851851866E-3</v>
      </c>
      <c r="F17" s="4">
        <v>9.3981481481481485E-3</v>
      </c>
      <c r="G17" s="2"/>
      <c r="H17" s="2"/>
      <c r="I17" s="3">
        <f t="shared" si="0"/>
        <v>9.3171296296296301E-3</v>
      </c>
    </row>
    <row r="18" spans="1:9">
      <c r="A18" s="1">
        <v>17</v>
      </c>
      <c r="B18" s="1" t="s">
        <v>22</v>
      </c>
      <c r="C18" s="1">
        <v>3</v>
      </c>
      <c r="D18" s="4">
        <v>1.037037037037037E-2</v>
      </c>
      <c r="E18" s="4">
        <v>1.005787037037037E-2</v>
      </c>
      <c r="F18" s="4">
        <v>1.0104166666666668E-2</v>
      </c>
      <c r="G18" s="2"/>
      <c r="H18" s="2"/>
      <c r="I18" s="3">
        <f t="shared" si="0"/>
        <v>1.017746913580247E-2</v>
      </c>
    </row>
    <row r="19" spans="1:9">
      <c r="A19" s="1">
        <v>18</v>
      </c>
      <c r="B19" s="1" t="s">
        <v>23</v>
      </c>
      <c r="C19" s="1">
        <v>3</v>
      </c>
      <c r="D19" s="4">
        <v>9.3171296296296283E-3</v>
      </c>
      <c r="E19" s="4">
        <v>9.5370370370370366E-3</v>
      </c>
      <c r="F19" s="4">
        <v>9.5370370370370366E-3</v>
      </c>
      <c r="G19" s="2"/>
      <c r="H19" s="2"/>
      <c r="I19" s="3">
        <f t="shared" si="0"/>
        <v>9.4637345679012344E-3</v>
      </c>
    </row>
    <row r="20" spans="1:9">
      <c r="A20" s="1">
        <v>19</v>
      </c>
      <c r="B20" s="1" t="s">
        <v>24</v>
      </c>
      <c r="C20" s="1">
        <v>3</v>
      </c>
      <c r="D20" s="4">
        <v>1.0590277777777777E-2</v>
      </c>
      <c r="E20" s="4">
        <v>1.1203703703703704E-2</v>
      </c>
      <c r="F20" s="4">
        <v>1.087962962962963E-2</v>
      </c>
      <c r="G20" s="2"/>
      <c r="H20" s="2"/>
      <c r="I20" s="3">
        <f t="shared" si="0"/>
        <v>1.0891203703703703E-2</v>
      </c>
    </row>
    <row r="21" spans="1:9">
      <c r="A21" s="1">
        <v>20</v>
      </c>
      <c r="B21" s="1" t="s">
        <v>25</v>
      </c>
      <c r="C21" s="1">
        <v>3</v>
      </c>
      <c r="D21" s="4">
        <v>1.0590277777777777E-2</v>
      </c>
      <c r="E21" s="4">
        <v>1.0949074074074075E-2</v>
      </c>
      <c r="F21" s="4">
        <v>1.0949074074074075E-2</v>
      </c>
      <c r="G21" s="2"/>
      <c r="H21" s="2"/>
      <c r="I21" s="3">
        <f t="shared" si="0"/>
        <v>1.0829475308641976E-2</v>
      </c>
    </row>
    <row r="22" spans="1:9">
      <c r="A22" s="1">
        <v>21</v>
      </c>
      <c r="B22" s="1" t="s">
        <v>26</v>
      </c>
      <c r="C22" s="1">
        <v>3</v>
      </c>
      <c r="D22" s="4">
        <v>1.0162037037037037E-2</v>
      </c>
      <c r="E22" s="4">
        <v>1.0844907407407407E-2</v>
      </c>
      <c r="F22" s="4">
        <v>1.0532407407407407E-2</v>
      </c>
      <c r="G22" s="2"/>
      <c r="H22" s="2"/>
      <c r="I22" s="3">
        <f t="shared" si="0"/>
        <v>1.0513117283950617E-2</v>
      </c>
    </row>
    <row r="23" spans="1:9">
      <c r="A23" s="1">
        <v>22</v>
      </c>
      <c r="B23" s="1" t="s">
        <v>27</v>
      </c>
      <c r="C23" s="1">
        <v>3</v>
      </c>
      <c r="D23" s="4">
        <v>9.8958333333333329E-3</v>
      </c>
      <c r="E23" s="4">
        <v>9.8032407407407408E-3</v>
      </c>
      <c r="F23" s="4">
        <v>9.479166666666667E-3</v>
      </c>
      <c r="G23" s="2"/>
      <c r="H23" s="2"/>
      <c r="I23" s="3">
        <f t="shared" si="0"/>
        <v>9.7260802469135797E-3</v>
      </c>
    </row>
    <row r="24" spans="1:9">
      <c r="A24" s="1">
        <v>23</v>
      </c>
      <c r="B24" s="1" t="s">
        <v>28</v>
      </c>
      <c r="C24" s="1">
        <v>3</v>
      </c>
      <c r="D24" s="4">
        <v>1.0324074074074074E-2</v>
      </c>
      <c r="E24" s="4">
        <v>1.0381944444444444E-2</v>
      </c>
      <c r="F24" s="4">
        <v>1.0706018518518517E-2</v>
      </c>
      <c r="G24" s="2"/>
      <c r="H24" s="2"/>
      <c r="I24" s="3">
        <f t="shared" si="0"/>
        <v>1.0470679012345678E-2</v>
      </c>
    </row>
    <row r="25" spans="1:9">
      <c r="A25" s="1">
        <v>24</v>
      </c>
      <c r="B25" s="1" t="s">
        <v>29</v>
      </c>
      <c r="C25" s="1">
        <v>3</v>
      </c>
      <c r="D25" s="4">
        <v>1.119212962962963E-2</v>
      </c>
      <c r="E25" s="4">
        <v>1.1284722222222222E-2</v>
      </c>
      <c r="F25" s="4">
        <v>1.0972222222222223E-2</v>
      </c>
      <c r="G25" s="2"/>
      <c r="H25" s="2"/>
      <c r="I25" s="3">
        <f t="shared" si="0"/>
        <v>1.1149691358024691E-2</v>
      </c>
    </row>
    <row r="26" spans="1:9">
      <c r="A26" s="1">
        <v>25</v>
      </c>
      <c r="B26" s="1" t="s">
        <v>30</v>
      </c>
      <c r="C26" s="1">
        <v>3</v>
      </c>
      <c r="D26" s="4">
        <v>1.0775462962962964E-2</v>
      </c>
      <c r="E26" s="4">
        <v>1.0601851851851854E-2</v>
      </c>
      <c r="F26" s="4">
        <v>1.0949074074074075E-2</v>
      </c>
      <c r="G26" s="2"/>
      <c r="H26" s="2"/>
      <c r="I26" s="3">
        <f t="shared" si="0"/>
        <v>1.0775462962962964E-2</v>
      </c>
    </row>
    <row r="27" spans="1:9">
      <c r="A27" s="1">
        <v>26</v>
      </c>
      <c r="B27" s="1" t="s">
        <v>31</v>
      </c>
      <c r="C27" s="1">
        <v>3</v>
      </c>
      <c r="D27" s="4">
        <v>1.0185185185185184E-2</v>
      </c>
      <c r="E27" s="4">
        <v>1.0983796296296297E-2</v>
      </c>
      <c r="F27" s="4">
        <v>1.1006944444444444E-2</v>
      </c>
      <c r="G27" s="2"/>
      <c r="H27" s="2"/>
      <c r="I27" s="3">
        <f t="shared" si="0"/>
        <v>1.0725308641975309E-2</v>
      </c>
    </row>
    <row r="28" spans="1:9">
      <c r="A28" s="1">
        <v>27</v>
      </c>
      <c r="B28" s="1" t="s">
        <v>52</v>
      </c>
      <c r="C28" s="1">
        <v>3</v>
      </c>
      <c r="D28" s="4">
        <v>3.2280092592592589E-2</v>
      </c>
      <c r="E28" s="4">
        <v>2.5462962962962961E-4</v>
      </c>
      <c r="F28" s="4">
        <v>2.3148148148148147E-5</v>
      </c>
      <c r="G28" s="2"/>
      <c r="H28" s="2"/>
      <c r="I28" s="3">
        <f t="shared" si="0"/>
        <v>1.0852623456790124E-2</v>
      </c>
    </row>
    <row r="29" spans="1:9">
      <c r="A29" s="1">
        <v>28</v>
      </c>
      <c r="B29" s="1" t="s">
        <v>50</v>
      </c>
      <c r="C29" s="1">
        <v>2</v>
      </c>
      <c r="D29" s="4">
        <v>1.2488425925925925E-2</v>
      </c>
      <c r="E29" s="4">
        <v>1.5428240740740741E-2</v>
      </c>
      <c r="F29" s="2"/>
      <c r="G29" s="2"/>
      <c r="H29" s="2"/>
      <c r="I29" s="3">
        <f>AVERAGE(D29:F29)</f>
        <v>1.3958333333333333E-2</v>
      </c>
    </row>
    <row r="30" spans="1:9">
      <c r="A30" s="1">
        <v>29</v>
      </c>
      <c r="B30" s="6" t="s">
        <v>33</v>
      </c>
      <c r="C30" s="1">
        <v>3</v>
      </c>
      <c r="D30" s="4">
        <v>1.1064814814814814E-2</v>
      </c>
      <c r="E30" s="4">
        <v>1.1203703703703704E-2</v>
      </c>
      <c r="F30" s="4">
        <v>1.1168981481481481E-2</v>
      </c>
      <c r="G30" s="2"/>
      <c r="H30" s="41" t="s">
        <v>89</v>
      </c>
      <c r="I30" s="3">
        <f>AVERAGE(D30:F30)</f>
        <v>1.1145833333333332E-2</v>
      </c>
    </row>
    <row r="31" spans="1:9">
      <c r="A31" s="1">
        <v>30</v>
      </c>
      <c r="B31" s="1" t="s">
        <v>34</v>
      </c>
      <c r="C31" s="1">
        <v>3</v>
      </c>
      <c r="D31" s="4">
        <v>1.0381944444444444E-2</v>
      </c>
      <c r="E31" s="4">
        <v>1.1689814814814814E-2</v>
      </c>
      <c r="F31" s="4">
        <v>1.1886574074074075E-2</v>
      </c>
      <c r="G31" s="2"/>
      <c r="H31" s="2"/>
      <c r="I31" s="3">
        <f t="shared" si="0"/>
        <v>1.1319444444444444E-2</v>
      </c>
    </row>
    <row r="32" spans="1:9">
      <c r="A32" s="1">
        <v>31</v>
      </c>
      <c r="B32" s="1" t="s">
        <v>0</v>
      </c>
      <c r="C32" s="1">
        <v>3</v>
      </c>
      <c r="D32" s="4">
        <v>1.1851851851851851E-2</v>
      </c>
      <c r="E32" s="4">
        <v>1.2407407407407409E-2</v>
      </c>
      <c r="F32" s="4">
        <v>1.2094907407407408E-2</v>
      </c>
      <c r="G32" s="2"/>
      <c r="H32" s="2"/>
      <c r="I32" s="3">
        <f t="shared" si="0"/>
        <v>1.2118055555555556E-2</v>
      </c>
    </row>
    <row r="33" spans="1:9">
      <c r="A33" s="1">
        <v>32</v>
      </c>
      <c r="B33" s="1" t="s">
        <v>35</v>
      </c>
      <c r="C33" s="1">
        <v>3</v>
      </c>
      <c r="D33" s="4">
        <v>1.1793981481481482E-2</v>
      </c>
      <c r="E33" s="4">
        <v>1.2430555555555554E-2</v>
      </c>
      <c r="F33" s="4">
        <v>1.3043981481481483E-2</v>
      </c>
      <c r="G33" s="2"/>
      <c r="H33" s="2"/>
      <c r="I33" s="3">
        <f t="shared" si="0"/>
        <v>1.242283950617284E-2</v>
      </c>
    </row>
    <row r="34" spans="1:9">
      <c r="A34" s="1">
        <v>33</v>
      </c>
      <c r="B34" s="1" t="s">
        <v>36</v>
      </c>
      <c r="C34" s="1">
        <v>3</v>
      </c>
      <c r="D34" s="4">
        <v>1.1805555555555555E-2</v>
      </c>
      <c r="E34" s="4">
        <v>1.2152777777777778E-2</v>
      </c>
      <c r="F34" s="4">
        <v>1.2326388888888888E-2</v>
      </c>
      <c r="G34" s="2"/>
      <c r="H34" s="2"/>
      <c r="I34" s="3">
        <f t="shared" si="0"/>
        <v>1.2094907407407407E-2</v>
      </c>
    </row>
    <row r="35" spans="1:9">
      <c r="A35" s="1">
        <v>34</v>
      </c>
      <c r="B35" s="6" t="s">
        <v>37</v>
      </c>
      <c r="C35" s="1">
        <v>3</v>
      </c>
      <c r="D35" s="4">
        <v>1.3518518518518518E-2</v>
      </c>
      <c r="E35" s="4">
        <v>1.4398148148148148E-2</v>
      </c>
      <c r="F35" s="4">
        <v>1.4027777777777778E-2</v>
      </c>
      <c r="G35" s="2"/>
      <c r="H35" s="41" t="s">
        <v>89</v>
      </c>
      <c r="I35" s="3">
        <f>AVERAGE(D35:F35)</f>
        <v>1.3981481481481482E-2</v>
      </c>
    </row>
    <row r="36" spans="1:9">
      <c r="A36" s="1">
        <v>35</v>
      </c>
      <c r="B36" s="6" t="s">
        <v>6</v>
      </c>
      <c r="C36" s="1">
        <v>2</v>
      </c>
      <c r="D36" s="4">
        <v>9.8611111111111104E-3</v>
      </c>
      <c r="E36" s="4">
        <v>1.0393518518518519E-2</v>
      </c>
      <c r="F36" s="2"/>
      <c r="G36" s="2"/>
      <c r="H36" s="41" t="s">
        <v>89</v>
      </c>
      <c r="I36" s="3">
        <f>AVERAGE(D36:F36)</f>
        <v>1.0127314814814815E-2</v>
      </c>
    </row>
    <row r="37" spans="1:9">
      <c r="A37" s="1">
        <v>36</v>
      </c>
      <c r="B37" s="6" t="s">
        <v>1</v>
      </c>
      <c r="C37" s="1">
        <v>3</v>
      </c>
      <c r="D37" s="4">
        <v>1.2210648148148146E-2</v>
      </c>
      <c r="E37" s="4">
        <v>1.4004629629629631E-2</v>
      </c>
      <c r="F37" s="2"/>
      <c r="G37" s="2"/>
      <c r="H37" s="2"/>
      <c r="I37" s="3">
        <f t="shared" ref="I37:I38" si="1">AVERAGE(D37:F37)</f>
        <v>1.3107638888888887E-2</v>
      </c>
    </row>
    <row r="38" spans="1:9">
      <c r="A38" s="1">
        <v>37</v>
      </c>
      <c r="B38" s="6" t="s">
        <v>4</v>
      </c>
      <c r="C38" s="1">
        <v>3</v>
      </c>
      <c r="D38" s="4">
        <v>1.6701388888888887E-2</v>
      </c>
      <c r="E38" s="4">
        <v>1.3530092592592594E-2</v>
      </c>
      <c r="F38" s="2"/>
      <c r="G38" s="2"/>
      <c r="H38" s="41" t="s">
        <v>89</v>
      </c>
      <c r="I38" s="3">
        <f t="shared" si="1"/>
        <v>1.511574074074074E-2</v>
      </c>
    </row>
    <row r="39" spans="1:9">
      <c r="A39" s="1">
        <v>0</v>
      </c>
      <c r="B39" s="1" t="s">
        <v>40</v>
      </c>
      <c r="C39" s="1">
        <v>3</v>
      </c>
      <c r="D39" s="5">
        <v>9.571759259259259E-3</v>
      </c>
      <c r="E39" s="5">
        <v>9.6412037037037039E-3</v>
      </c>
      <c r="F39" s="2"/>
      <c r="G39" s="2"/>
      <c r="H39" s="2"/>
      <c r="I39" s="3">
        <f t="shared" si="0"/>
        <v>9.6064814814814815E-3</v>
      </c>
    </row>
    <row r="40" spans="1:9">
      <c r="A40" s="1">
        <v>0</v>
      </c>
      <c r="B40" s="1" t="s">
        <v>39</v>
      </c>
      <c r="C40" s="1">
        <v>3</v>
      </c>
      <c r="D40" s="5">
        <v>1.4965277777777779E-2</v>
      </c>
      <c r="E40" s="5">
        <v>1.4502314814814815E-2</v>
      </c>
      <c r="F40" s="2"/>
      <c r="G40" s="2"/>
      <c r="H40" s="2"/>
      <c r="I40" s="3">
        <f t="shared" si="0"/>
        <v>1.4733796296296297E-2</v>
      </c>
    </row>
    <row r="41" spans="1:9">
      <c r="A41" s="1">
        <v>0</v>
      </c>
      <c r="B41" s="6" t="s">
        <v>38</v>
      </c>
      <c r="C41" s="1">
        <v>3</v>
      </c>
      <c r="D41" s="5">
        <v>9.7337962962962977E-3</v>
      </c>
      <c r="E41" s="5">
        <v>2.1921296296296296E-2</v>
      </c>
      <c r="F41" s="2"/>
      <c r="G41" s="2"/>
      <c r="H41" s="2"/>
      <c r="I41" s="3">
        <f t="shared" si="0"/>
        <v>1.5827546296296298E-2</v>
      </c>
    </row>
    <row r="42" spans="1:9">
      <c r="A42" s="1">
        <v>0</v>
      </c>
      <c r="B42" s="6" t="s">
        <v>5</v>
      </c>
      <c r="C42" s="1">
        <v>3</v>
      </c>
      <c r="D42" s="5">
        <v>8.2523148148148148E-3</v>
      </c>
      <c r="E42" s="5">
        <v>8.9467592592592585E-3</v>
      </c>
      <c r="F42" s="2"/>
      <c r="G42" s="2"/>
      <c r="H42" s="2"/>
      <c r="I42" s="3">
        <f>AVERAGE(D42:F42)</f>
        <v>8.5995370370370375E-3</v>
      </c>
    </row>
    <row r="43" spans="1:9">
      <c r="A43" s="1">
        <v>0</v>
      </c>
      <c r="B43" s="1" t="s">
        <v>41</v>
      </c>
      <c r="C43" s="1">
        <v>3</v>
      </c>
      <c r="D43" s="5">
        <v>1.0324074074074074E-2</v>
      </c>
      <c r="E43" s="5">
        <v>1.0555555555555554E-2</v>
      </c>
      <c r="F43" s="2"/>
      <c r="G43" s="2"/>
      <c r="H43" s="2"/>
      <c r="I43" s="3">
        <f t="shared" si="0"/>
        <v>1.0439814814814815E-2</v>
      </c>
    </row>
  </sheetData>
  <mergeCells count="1">
    <mergeCell ref="D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9"/>
  <sheetViews>
    <sheetView workbookViewId="0">
      <selection sqref="A1:J1048576"/>
    </sheetView>
  </sheetViews>
  <sheetFormatPr defaultRowHeight="15"/>
  <cols>
    <col min="2" max="2" width="23.42578125" customWidth="1"/>
    <col min="13" max="13" width="12.7109375" bestFit="1" customWidth="1"/>
  </cols>
  <sheetData>
    <row r="1" spans="1:15" ht="30">
      <c r="A1" s="8"/>
      <c r="B1" s="8" t="s">
        <v>43</v>
      </c>
      <c r="C1" s="8" t="s">
        <v>44</v>
      </c>
      <c r="D1" s="8" t="s">
        <v>45</v>
      </c>
      <c r="E1" s="34" t="s">
        <v>46</v>
      </c>
      <c r="F1" s="35"/>
      <c r="G1" s="35"/>
      <c r="H1" s="36"/>
      <c r="I1" s="9"/>
      <c r="J1" s="8" t="s">
        <v>47</v>
      </c>
      <c r="K1" s="8" t="s">
        <v>48</v>
      </c>
      <c r="L1" s="10" t="s">
        <v>53</v>
      </c>
      <c r="M1" s="10" t="s">
        <v>53</v>
      </c>
    </row>
    <row r="2" spans="1:15">
      <c r="A2" s="11">
        <v>1</v>
      </c>
      <c r="B2" s="1" t="s">
        <v>49</v>
      </c>
      <c r="C2" s="14">
        <v>1.56</v>
      </c>
      <c r="D2" s="11">
        <v>2</v>
      </c>
      <c r="E2" s="42">
        <v>1.2152777777777778E-2</v>
      </c>
      <c r="F2" s="42">
        <v>1.2337962962962962E-2</v>
      </c>
      <c r="G2" s="12"/>
      <c r="H2" s="12"/>
      <c r="I2" s="12"/>
      <c r="J2" s="13">
        <v>1.224537037037037E-2</v>
      </c>
      <c r="K2" s="14">
        <v>1.5467</v>
      </c>
      <c r="L2">
        <v>9.08</v>
      </c>
      <c r="M2" s="15">
        <v>6.3425925925925915E-3</v>
      </c>
      <c r="O2" s="16">
        <f>M2+E2+F2+G2</f>
        <v>3.0833333333333331E-2</v>
      </c>
    </row>
    <row r="3" spans="1:15" ht="30">
      <c r="A3" s="11">
        <f>A2+1</f>
        <v>2</v>
      </c>
      <c r="B3" s="11" t="s">
        <v>54</v>
      </c>
      <c r="C3" s="14">
        <v>1.5</v>
      </c>
      <c r="D3" s="11">
        <v>2</v>
      </c>
      <c r="E3" s="42">
        <v>1.1944444444444445E-2</v>
      </c>
      <c r="F3" s="42">
        <v>1.1712962962962965E-2</v>
      </c>
      <c r="G3" s="12"/>
      <c r="H3" s="12"/>
      <c r="I3" s="41" t="s">
        <v>89</v>
      </c>
      <c r="J3" s="13">
        <v>1.1828703703703704E-2</v>
      </c>
      <c r="K3" s="14">
        <v>1.4905999999999999</v>
      </c>
      <c r="L3">
        <v>10.3</v>
      </c>
      <c r="M3" s="15">
        <v>7.2916666666666659E-3</v>
      </c>
      <c r="O3" s="16">
        <f>M3+E3+F3+G3</f>
        <v>3.0949074074074073E-2</v>
      </c>
    </row>
    <row r="4" spans="1:15">
      <c r="A4" s="11">
        <f>A3+1</f>
        <v>3</v>
      </c>
      <c r="B4" s="11" t="s">
        <v>39</v>
      </c>
      <c r="C4" s="14">
        <v>1.6894</v>
      </c>
      <c r="D4" s="11">
        <v>2</v>
      </c>
      <c r="E4" s="42">
        <v>1.4178240740740741E-2</v>
      </c>
      <c r="F4" s="42">
        <v>1.3287037037037036E-2</v>
      </c>
      <c r="G4" s="12"/>
      <c r="H4" s="12"/>
      <c r="I4" s="12"/>
      <c r="J4" s="13">
        <v>1.3726851851851851E-2</v>
      </c>
      <c r="K4" s="14">
        <v>1.7040999999999999</v>
      </c>
      <c r="L4">
        <v>6.1</v>
      </c>
      <c r="M4" s="15">
        <v>4.2824074074074075E-3</v>
      </c>
      <c r="O4" s="16">
        <f>M4+E4+F4+G4</f>
        <v>3.1747685185185184E-2</v>
      </c>
    </row>
    <row r="5" spans="1:15">
      <c r="A5" s="11">
        <f>A4+1</f>
        <v>4</v>
      </c>
      <c r="B5" s="11" t="s">
        <v>1</v>
      </c>
      <c r="C5" s="14">
        <v>1.5536000000000001</v>
      </c>
      <c r="D5" s="11">
        <v>2</v>
      </c>
      <c r="E5" s="42">
        <v>1.2418981481481482E-2</v>
      </c>
      <c r="F5" s="42">
        <v>1.2893518518518519E-2</v>
      </c>
      <c r="G5" s="12"/>
      <c r="H5" s="12"/>
      <c r="I5" s="12"/>
      <c r="J5" s="13">
        <v>1.2650462962962962E-2</v>
      </c>
      <c r="K5" s="14">
        <v>1.5688</v>
      </c>
      <c r="L5">
        <v>9.18</v>
      </c>
      <c r="M5" s="15">
        <v>6.4583333333333333E-3</v>
      </c>
      <c r="O5" s="16">
        <f>M5+E5+F5+G5</f>
        <v>3.1770833333333331E-2</v>
      </c>
    </row>
    <row r="6" spans="1:15">
      <c r="A6" s="11">
        <f>A5+1</f>
        <v>5</v>
      </c>
      <c r="B6" s="11" t="s">
        <v>55</v>
      </c>
      <c r="C6" s="14">
        <v>1.3</v>
      </c>
      <c r="D6" s="11">
        <v>3</v>
      </c>
      <c r="E6" s="42">
        <v>1.0358796296296295E-2</v>
      </c>
      <c r="F6" s="42">
        <v>1.1111111111111112E-2</v>
      </c>
      <c r="G6" s="42">
        <v>1.0231481481481482E-2</v>
      </c>
      <c r="H6" s="12"/>
      <c r="I6" s="12"/>
      <c r="J6" s="13">
        <v>1.0567129629629629E-2</v>
      </c>
      <c r="K6" s="14">
        <v>1.3116000000000001</v>
      </c>
      <c r="L6">
        <v>0.09</v>
      </c>
      <c r="M6" s="15">
        <v>1.0416666666666667E-4</v>
      </c>
      <c r="O6" s="16">
        <f>M6+E6+F6+G6</f>
        <v>3.1805555555555552E-2</v>
      </c>
    </row>
    <row r="7" spans="1:15">
      <c r="A7" s="11">
        <f>A6+1</f>
        <v>6</v>
      </c>
      <c r="B7" s="11" t="s">
        <v>18</v>
      </c>
      <c r="C7" s="14">
        <v>1.3343</v>
      </c>
      <c r="D7" s="11">
        <v>3</v>
      </c>
      <c r="E7" s="42">
        <v>1.0983796296296297E-2</v>
      </c>
      <c r="F7" s="18">
        <v>1.0868055555555556E-2</v>
      </c>
      <c r="G7" s="12"/>
      <c r="H7" s="12"/>
      <c r="I7" s="12"/>
      <c r="J7" s="13">
        <v>1.0162037037037037E-2</v>
      </c>
      <c r="K7" s="14">
        <v>1.6214999999999999</v>
      </c>
      <c r="L7">
        <v>14.2</v>
      </c>
      <c r="M7" s="15">
        <v>9.9537037037037042E-3</v>
      </c>
      <c r="O7" s="16">
        <f>M7+E7+F7+G7</f>
        <v>3.1805555555555559E-2</v>
      </c>
    </row>
    <row r="8" spans="1:15">
      <c r="A8" s="11">
        <f>A7+1</f>
        <v>7</v>
      </c>
      <c r="B8" s="11" t="s">
        <v>25</v>
      </c>
      <c r="C8" s="14">
        <v>1.3759999999999999</v>
      </c>
      <c r="D8" s="11">
        <v>3</v>
      </c>
      <c r="E8" s="42">
        <v>1.1273148148148148E-2</v>
      </c>
      <c r="F8" s="42">
        <v>1.1261574074074071E-2</v>
      </c>
      <c r="G8" s="12"/>
      <c r="H8" s="12"/>
      <c r="I8" s="12"/>
      <c r="J8" s="13">
        <v>7.5115740740740742E-3</v>
      </c>
      <c r="K8" s="14">
        <v>1.3931</v>
      </c>
      <c r="L8">
        <v>13.22</v>
      </c>
      <c r="M8" s="15">
        <v>9.2824074074074076E-3</v>
      </c>
      <c r="O8" s="16">
        <f>M8+E8+F8+G8</f>
        <v>3.1817129629629626E-2</v>
      </c>
    </row>
    <row r="9" spans="1:15" ht="30">
      <c r="A9" s="11">
        <f>A8+1</f>
        <v>8</v>
      </c>
      <c r="B9" s="11" t="s">
        <v>81</v>
      </c>
      <c r="C9" s="14">
        <v>1.2</v>
      </c>
      <c r="D9" s="11">
        <v>3</v>
      </c>
      <c r="E9" s="42">
        <v>1.2175925925925929E-2</v>
      </c>
      <c r="F9" s="42">
        <v>1.2314814814814815E-2</v>
      </c>
      <c r="G9" s="42">
        <v>4.9884259259259265E-3</v>
      </c>
      <c r="H9" s="12"/>
      <c r="I9" s="41" t="s">
        <v>89</v>
      </c>
      <c r="J9" s="13">
        <v>9.8263888888888897E-3</v>
      </c>
      <c r="K9" s="14">
        <v>1.2152000000000001</v>
      </c>
      <c r="L9">
        <v>3.36</v>
      </c>
      <c r="M9" s="15">
        <v>2.5000000000000001E-3</v>
      </c>
      <c r="O9" s="16">
        <f>M9+E9+F9+G9</f>
        <v>3.197916666666667E-2</v>
      </c>
    </row>
    <row r="10" spans="1:15">
      <c r="A10" s="11">
        <f>A9+1</f>
        <v>9</v>
      </c>
      <c r="B10" s="11" t="s">
        <v>36</v>
      </c>
      <c r="C10" s="14">
        <v>1.3855</v>
      </c>
      <c r="D10" s="11">
        <v>2</v>
      </c>
      <c r="E10" s="42">
        <v>1.1608796296296296E-2</v>
      </c>
      <c r="F10" s="42">
        <v>1.1331018518518518E-2</v>
      </c>
      <c r="G10" s="12"/>
      <c r="H10" s="12"/>
      <c r="I10" s="12"/>
      <c r="J10" s="13">
        <v>1.1469907407407408E-2</v>
      </c>
      <c r="K10" s="14">
        <v>1.4109</v>
      </c>
      <c r="L10">
        <v>13.1</v>
      </c>
      <c r="M10" s="15">
        <v>9.1435185185185178E-3</v>
      </c>
      <c r="O10" s="16">
        <f>M10+E10+F10+G10</f>
        <v>3.2083333333333332E-2</v>
      </c>
    </row>
    <row r="11" spans="1:15" ht="30">
      <c r="A11" s="11">
        <f>A10+1</f>
        <v>10</v>
      </c>
      <c r="B11" s="11" t="s">
        <v>56</v>
      </c>
      <c r="C11" s="14">
        <v>1.3</v>
      </c>
      <c r="D11" s="11">
        <v>3</v>
      </c>
      <c r="E11" s="42">
        <v>1.0416666666666666E-2</v>
      </c>
      <c r="F11" s="42">
        <v>1.0937500000000001E-2</v>
      </c>
      <c r="G11" s="42">
        <v>1.0659722222222221E-2</v>
      </c>
      <c r="H11" s="12"/>
      <c r="I11" s="41" t="s">
        <v>89</v>
      </c>
      <c r="J11" s="13">
        <v>1.0671296296296297E-2</v>
      </c>
      <c r="K11" s="14">
        <v>1.3181</v>
      </c>
      <c r="L11">
        <v>0.09</v>
      </c>
      <c r="M11" s="15">
        <v>1.0416666666666667E-4</v>
      </c>
      <c r="O11" s="16">
        <f>M11+E11+F11+G11</f>
        <v>3.2118055555555559E-2</v>
      </c>
    </row>
    <row r="12" spans="1:15">
      <c r="A12" s="11">
        <f>A11+1</f>
        <v>11</v>
      </c>
      <c r="B12" s="11" t="s">
        <v>34</v>
      </c>
      <c r="C12" s="14">
        <v>1.3361000000000001</v>
      </c>
      <c r="D12" s="11">
        <v>3</v>
      </c>
      <c r="E12" s="42">
        <v>1.1203703703703704E-2</v>
      </c>
      <c r="F12" s="42">
        <v>1.1041666666666667E-2</v>
      </c>
      <c r="G12" s="12"/>
      <c r="H12" s="12"/>
      <c r="I12" s="12"/>
      <c r="J12" s="13">
        <v>7.4074074074074068E-3</v>
      </c>
      <c r="K12" s="14">
        <v>1.3644000000000001</v>
      </c>
      <c r="L12">
        <v>14.18</v>
      </c>
      <c r="M12" s="15">
        <v>9.9305555555555553E-3</v>
      </c>
      <c r="O12" s="16">
        <f>M12+E12+F12+G12</f>
        <v>3.2175925925925927E-2</v>
      </c>
    </row>
    <row r="13" spans="1:15">
      <c r="A13" s="11">
        <f>A12+1</f>
        <v>12</v>
      </c>
      <c r="B13" s="11" t="s">
        <v>57</v>
      </c>
      <c r="C13" s="14">
        <v>1.5</v>
      </c>
      <c r="D13" s="11">
        <v>2</v>
      </c>
      <c r="E13" s="42">
        <v>1.8148148148148146E-2</v>
      </c>
      <c r="F13" s="42">
        <v>7.3263888888888892E-3</v>
      </c>
      <c r="G13" s="12"/>
      <c r="H13" s="12"/>
      <c r="I13" s="12"/>
      <c r="J13" s="13">
        <v>1.2731481481481481E-2</v>
      </c>
      <c r="K13" s="14">
        <v>1.5470999999999999</v>
      </c>
      <c r="L13">
        <v>10.3</v>
      </c>
      <c r="M13" s="15">
        <v>6.9791666666666674E-3</v>
      </c>
      <c r="O13" s="16">
        <f>M13+E13+F13+G13</f>
        <v>3.2453703703703707E-2</v>
      </c>
    </row>
    <row r="14" spans="1:15">
      <c r="A14" s="11">
        <f>A13+1</f>
        <v>13</v>
      </c>
      <c r="B14" s="11" t="s">
        <v>58</v>
      </c>
      <c r="C14" s="14">
        <v>1.1449</v>
      </c>
      <c r="D14" s="11">
        <v>3</v>
      </c>
      <c r="E14" s="42">
        <v>9.6064814814814815E-3</v>
      </c>
      <c r="F14" s="42">
        <v>9.571759259259259E-3</v>
      </c>
      <c r="G14" s="42">
        <v>9.479166666666667E-3</v>
      </c>
      <c r="H14" s="12"/>
      <c r="I14" s="12"/>
      <c r="J14" s="13">
        <v>9.5486111111111101E-3</v>
      </c>
      <c r="K14" s="14">
        <v>1.1702999999999999</v>
      </c>
      <c r="L14">
        <v>5.33</v>
      </c>
      <c r="M14" s="15">
        <v>3.8541666666666668E-3</v>
      </c>
      <c r="O14" s="16">
        <f>M14+E14+F14+G14</f>
        <v>3.2511574074074075E-2</v>
      </c>
    </row>
    <row r="15" spans="1:15">
      <c r="A15" s="11">
        <f>A14+1</f>
        <v>14</v>
      </c>
      <c r="B15" s="11" t="s">
        <v>28</v>
      </c>
      <c r="C15" s="14">
        <v>1.3110999999999999</v>
      </c>
      <c r="D15" s="11">
        <v>3</v>
      </c>
      <c r="E15" s="42">
        <v>1.1458333333333334E-2</v>
      </c>
      <c r="F15" s="42">
        <v>1.0844907407407407E-2</v>
      </c>
      <c r="G15" s="12"/>
      <c r="H15" s="12"/>
      <c r="I15" s="12"/>
      <c r="J15" s="13">
        <v>7.4305555555555548E-3</v>
      </c>
      <c r="K15" s="14">
        <v>1.3533999999999999</v>
      </c>
      <c r="L15">
        <v>14.52</v>
      </c>
      <c r="M15" s="15">
        <v>1.0324074074074074E-2</v>
      </c>
      <c r="O15" s="16">
        <f>M15+E15+F15+G15</f>
        <v>3.2627314814814817E-2</v>
      </c>
    </row>
    <row r="16" spans="1:15">
      <c r="A16" s="11">
        <f>A15+1</f>
        <v>15</v>
      </c>
      <c r="B16" s="11" t="s">
        <v>41</v>
      </c>
      <c r="C16" s="14">
        <v>1.3211999999999999</v>
      </c>
      <c r="D16" s="11">
        <v>2</v>
      </c>
      <c r="E16" s="42">
        <v>1.1261574074074071E-2</v>
      </c>
      <c r="F16" s="42">
        <v>1.1238425925925928E-2</v>
      </c>
      <c r="G16" s="12"/>
      <c r="H16" s="12"/>
      <c r="I16" s="12"/>
      <c r="J16" s="13">
        <v>1.1249999999999998E-2</v>
      </c>
      <c r="K16" s="14">
        <v>1.3649</v>
      </c>
      <c r="L16">
        <v>14.38</v>
      </c>
      <c r="M16" s="15">
        <v>1.0162037037037037E-2</v>
      </c>
      <c r="O16" s="16">
        <f>M16+E16+F16+G16</f>
        <v>3.2662037037037038E-2</v>
      </c>
    </row>
    <row r="17" spans="1:15">
      <c r="A17" s="11">
        <f>A16+1</f>
        <v>16</v>
      </c>
      <c r="B17" s="11" t="s">
        <v>24</v>
      </c>
      <c r="C17" s="14">
        <v>1.3684000000000001</v>
      </c>
      <c r="D17" s="11">
        <v>3</v>
      </c>
      <c r="E17" s="42">
        <v>1.1701388888888891E-2</v>
      </c>
      <c r="F17" s="42">
        <v>1.1689814814814814E-2</v>
      </c>
      <c r="G17" s="12"/>
      <c r="H17" s="12"/>
      <c r="I17" s="12"/>
      <c r="J17" s="13">
        <v>7.789351851851852E-3</v>
      </c>
      <c r="K17" s="14">
        <v>1.4160999999999999</v>
      </c>
      <c r="L17">
        <v>13.32</v>
      </c>
      <c r="M17" s="15">
        <v>9.3981481481481485E-3</v>
      </c>
      <c r="O17" s="16">
        <f>M17+E17+F17+G17</f>
        <v>3.2789351851851854E-2</v>
      </c>
    </row>
    <row r="18" spans="1:15">
      <c r="A18" s="11">
        <f>A17+1</f>
        <v>17</v>
      </c>
      <c r="B18" s="11" t="s">
        <v>13</v>
      </c>
      <c r="C18" s="14">
        <v>1.0740000000000001</v>
      </c>
      <c r="D18" s="11">
        <v>4</v>
      </c>
      <c r="E18" s="42">
        <v>9.1319444444444443E-3</v>
      </c>
      <c r="F18" s="42">
        <v>8.9236111111111113E-3</v>
      </c>
      <c r="G18" s="42">
        <v>9.2476851851851852E-3</v>
      </c>
      <c r="H18" s="12"/>
      <c r="I18" s="12"/>
      <c r="J18" s="13">
        <v>6.8171296296296287E-3</v>
      </c>
      <c r="K18" s="14">
        <v>1.1066</v>
      </c>
      <c r="L18">
        <v>7.57</v>
      </c>
      <c r="M18" s="15">
        <v>5.5208333333333333E-3</v>
      </c>
      <c r="O18" s="16">
        <f>M18+E18+F18+G18</f>
        <v>3.2824074074074075E-2</v>
      </c>
    </row>
    <row r="19" spans="1:15">
      <c r="A19" s="11">
        <f>A18+1</f>
        <v>18</v>
      </c>
      <c r="B19" s="11" t="s">
        <v>10</v>
      </c>
      <c r="C19" s="14">
        <v>1.1793</v>
      </c>
      <c r="D19" s="11">
        <v>3</v>
      </c>
      <c r="E19" s="42">
        <v>1.0069444444444445E-2</v>
      </c>
      <c r="F19" s="42">
        <v>9.8611111111111104E-3</v>
      </c>
      <c r="G19" s="42">
        <v>9.9421296296296289E-3</v>
      </c>
      <c r="H19" s="12"/>
      <c r="I19" s="12"/>
      <c r="J19" s="13">
        <v>9.9537037037037042E-3</v>
      </c>
      <c r="K19" s="14">
        <v>1.2128000000000001</v>
      </c>
      <c r="L19">
        <v>4.21</v>
      </c>
      <c r="M19" s="15">
        <v>3.0208333333333333E-3</v>
      </c>
      <c r="O19" s="16">
        <f>M19+E19+F19+G19</f>
        <v>3.2893518518518516E-2</v>
      </c>
    </row>
    <row r="20" spans="1:15">
      <c r="A20" s="11">
        <f>A19+1</f>
        <v>19</v>
      </c>
      <c r="B20" s="11" t="s">
        <v>19</v>
      </c>
      <c r="C20" s="14">
        <v>1.1755</v>
      </c>
      <c r="D20" s="11">
        <v>3</v>
      </c>
      <c r="E20" s="42">
        <v>1.0011574074074074E-2</v>
      </c>
      <c r="F20" s="42">
        <v>9.8726851851851857E-3</v>
      </c>
      <c r="G20" s="42">
        <v>9.9421296296296289E-3</v>
      </c>
      <c r="H20" s="12"/>
      <c r="I20" s="12"/>
      <c r="J20" s="13">
        <v>9.9421296296296289E-3</v>
      </c>
      <c r="K20" s="14">
        <v>1.2101999999999999</v>
      </c>
      <c r="L20">
        <v>4.2699999999999996</v>
      </c>
      <c r="M20" s="15">
        <v>3.0902777777777782E-3</v>
      </c>
      <c r="O20" s="16">
        <f>M20+E20+F20+G20</f>
        <v>3.2916666666666664E-2</v>
      </c>
    </row>
    <row r="21" spans="1:15">
      <c r="A21" s="11">
        <f>A20+1</f>
        <v>20</v>
      </c>
      <c r="B21" s="11" t="s">
        <v>16</v>
      </c>
      <c r="C21" s="14">
        <v>1.2185999999999999</v>
      </c>
      <c r="D21" s="11">
        <v>3</v>
      </c>
      <c r="E21" s="42">
        <v>1.0347222222222223E-2</v>
      </c>
      <c r="F21" s="42">
        <v>1.042824074074074E-2</v>
      </c>
      <c r="G21" s="42">
        <v>1.0497685185185186E-2</v>
      </c>
      <c r="H21" s="12"/>
      <c r="I21" s="12"/>
      <c r="J21" s="13">
        <v>1.0416666666666666E-2</v>
      </c>
      <c r="K21" s="14">
        <v>1.2615000000000001</v>
      </c>
      <c r="L21">
        <v>3</v>
      </c>
      <c r="M21" s="15">
        <v>2.0833333333333333E-3</v>
      </c>
      <c r="O21" s="16">
        <f>M21+E21+F21+G21</f>
        <v>3.335648148148148E-2</v>
      </c>
    </row>
    <row r="22" spans="1:15">
      <c r="A22" s="11">
        <f>A21+1</f>
        <v>21</v>
      </c>
      <c r="B22" s="11" t="s">
        <v>20</v>
      </c>
      <c r="C22" s="14">
        <v>1.2665</v>
      </c>
      <c r="D22" s="11">
        <v>3</v>
      </c>
      <c r="E22" s="42">
        <v>1.1006944444444444E-2</v>
      </c>
      <c r="F22" s="42">
        <v>1.0902777777777777E-2</v>
      </c>
      <c r="G22" s="42">
        <v>1.0555555555555554E-2</v>
      </c>
      <c r="H22" s="12"/>
      <c r="I22" s="12"/>
      <c r="J22" s="13">
        <v>1.082175925925926E-2</v>
      </c>
      <c r="K22" s="14">
        <v>1.3108</v>
      </c>
      <c r="L22">
        <v>1.21</v>
      </c>
      <c r="M22" s="15">
        <v>9.3750000000000007E-4</v>
      </c>
      <c r="O22" s="16">
        <f>M22+E22+F22+G22</f>
        <v>3.3402777777777774E-2</v>
      </c>
    </row>
    <row r="23" spans="1:15">
      <c r="A23" s="11">
        <f>A22+1</f>
        <v>22</v>
      </c>
      <c r="B23" s="11" t="s">
        <v>14</v>
      </c>
      <c r="C23" s="14">
        <v>1.2279</v>
      </c>
      <c r="D23" s="11">
        <v>3</v>
      </c>
      <c r="E23" s="42">
        <v>1.0381944444444444E-2</v>
      </c>
      <c r="F23" s="42">
        <v>1.0613425925925927E-2</v>
      </c>
      <c r="G23" s="42">
        <v>1.0625000000000001E-2</v>
      </c>
      <c r="H23" s="12"/>
      <c r="I23" s="12"/>
      <c r="J23" s="13">
        <v>1.0532407407407407E-2</v>
      </c>
      <c r="K23" s="14">
        <v>1.2734000000000001</v>
      </c>
      <c r="L23">
        <v>2.39</v>
      </c>
      <c r="M23" s="16">
        <v>1.8402777777777777E-3</v>
      </c>
      <c r="O23" s="16">
        <f>M23+E23+F23+G23</f>
        <v>3.3460648148148149E-2</v>
      </c>
    </row>
    <row r="24" spans="1:15" ht="30">
      <c r="A24" s="11">
        <f>A23+1</f>
        <v>23</v>
      </c>
      <c r="B24" s="43" t="s">
        <v>59</v>
      </c>
      <c r="C24" s="14">
        <v>1.2</v>
      </c>
      <c r="D24" s="11">
        <v>3</v>
      </c>
      <c r="E24" s="42">
        <v>1.0277777777777778E-2</v>
      </c>
      <c r="F24" s="42">
        <v>1.0405092592592593E-2</v>
      </c>
      <c r="G24" s="42">
        <v>1.0324074074074074E-2</v>
      </c>
      <c r="H24" s="12"/>
      <c r="I24" s="41" t="s">
        <v>89</v>
      </c>
      <c r="J24" s="13">
        <v>1.0335648148148148E-2</v>
      </c>
      <c r="K24" s="14">
        <v>1.2471000000000001</v>
      </c>
      <c r="L24">
        <v>3.36</v>
      </c>
      <c r="M24" s="15">
        <v>2.5000000000000001E-3</v>
      </c>
      <c r="O24" s="16">
        <f>M24+E24+F24+G24</f>
        <v>3.3506944444444443E-2</v>
      </c>
    </row>
    <row r="25" spans="1:15">
      <c r="A25" s="11">
        <f>A24+1</f>
        <v>24</v>
      </c>
      <c r="B25" s="11" t="s">
        <v>12</v>
      </c>
      <c r="C25" s="14">
        <v>1.0518000000000001</v>
      </c>
      <c r="D25" s="11">
        <v>4</v>
      </c>
      <c r="E25" s="42">
        <v>8.9467592592592585E-3</v>
      </c>
      <c r="F25" s="42">
        <v>9.0856481481481483E-3</v>
      </c>
      <c r="G25" s="42">
        <v>9.4212962962962957E-3</v>
      </c>
      <c r="H25" s="12"/>
      <c r="I25" s="12"/>
      <c r="J25" s="13">
        <v>6.8634259259259256E-3</v>
      </c>
      <c r="K25" s="14">
        <v>1.0984</v>
      </c>
      <c r="L25">
        <v>8.4499999999999993</v>
      </c>
      <c r="M25" s="15">
        <v>6.076388888888889E-3</v>
      </c>
      <c r="O25" s="16">
        <f>M25+E25+F25+G25</f>
        <v>3.3530092592592591E-2</v>
      </c>
    </row>
    <row r="26" spans="1:15">
      <c r="A26" s="11">
        <f>A25+1</f>
        <v>25</v>
      </c>
      <c r="B26" s="11" t="s">
        <v>7</v>
      </c>
      <c r="C26" s="14">
        <v>1.1558999999999999</v>
      </c>
      <c r="D26" s="11">
        <v>3</v>
      </c>
      <c r="E26" s="42">
        <v>9.9537037037037042E-3</v>
      </c>
      <c r="F26" s="42">
        <v>9.9652777777777778E-3</v>
      </c>
      <c r="G26" s="42">
        <v>1.005787037037037E-2</v>
      </c>
      <c r="H26" s="12"/>
      <c r="I26" s="12"/>
      <c r="J26" s="13">
        <v>9.9884259259259266E-3</v>
      </c>
      <c r="K26" s="14">
        <v>1.2033</v>
      </c>
      <c r="L26">
        <v>5.09</v>
      </c>
      <c r="M26" s="15">
        <v>3.5763888888888894E-3</v>
      </c>
      <c r="O26" s="16">
        <f>M26+E26+F26+G26</f>
        <v>3.3553240740740745E-2</v>
      </c>
    </row>
    <row r="27" spans="1:15">
      <c r="A27" s="11">
        <f>A26+1</f>
        <v>26</v>
      </c>
      <c r="B27" s="11" t="s">
        <v>8</v>
      </c>
      <c r="C27" s="14">
        <v>1.2364999999999999</v>
      </c>
      <c r="D27" s="11">
        <v>3</v>
      </c>
      <c r="E27" s="42">
        <v>1.0081018518518519E-2</v>
      </c>
      <c r="F27" s="42">
        <v>1.1041666666666667E-2</v>
      </c>
      <c r="G27" s="42">
        <v>1.0902777777777777E-2</v>
      </c>
      <c r="H27" s="12"/>
      <c r="I27" s="12"/>
      <c r="J27" s="13">
        <v>1.0671296296296297E-2</v>
      </c>
      <c r="K27" s="14">
        <v>1.2864</v>
      </c>
      <c r="L27">
        <v>2.21</v>
      </c>
      <c r="M27" s="15">
        <v>1.6319444444444445E-3</v>
      </c>
      <c r="O27" s="16">
        <f>M27+E27+F27+G27</f>
        <v>3.3657407407407407E-2</v>
      </c>
    </row>
    <row r="28" spans="1:15">
      <c r="A28" s="11">
        <f>A27+1</f>
        <v>27</v>
      </c>
      <c r="B28" s="11" t="s">
        <v>60</v>
      </c>
      <c r="C28" s="14">
        <v>1.2335</v>
      </c>
      <c r="D28" s="11">
        <v>3</v>
      </c>
      <c r="E28" s="42">
        <v>1.019675925925926E-2</v>
      </c>
      <c r="F28" s="42">
        <v>1.0636574074074074E-2</v>
      </c>
      <c r="G28" s="42">
        <v>1.119212962962963E-2</v>
      </c>
      <c r="H28" s="12"/>
      <c r="I28" s="12"/>
      <c r="J28" s="13">
        <v>1.0671296296296297E-2</v>
      </c>
      <c r="K28" s="14">
        <v>1.2848999999999999</v>
      </c>
      <c r="L28">
        <v>2.27</v>
      </c>
      <c r="M28" s="15">
        <v>1.7013888888888892E-3</v>
      </c>
      <c r="O28" s="16">
        <f>M28+E28+F28+G28</f>
        <v>3.3726851851851855E-2</v>
      </c>
    </row>
    <row r="29" spans="1:15">
      <c r="A29" s="11">
        <f>A28+1</f>
        <v>28</v>
      </c>
      <c r="B29" s="11" t="s">
        <v>61</v>
      </c>
      <c r="C29" s="14">
        <v>1.3506</v>
      </c>
      <c r="D29" s="11">
        <v>3</v>
      </c>
      <c r="E29" s="42">
        <v>1.2060185185185186E-2</v>
      </c>
      <c r="F29" s="42">
        <v>1.1979166666666666E-2</v>
      </c>
      <c r="G29" s="12"/>
      <c r="H29" s="12"/>
      <c r="I29" s="12"/>
      <c r="J29" s="13">
        <v>8.0092592592592594E-3</v>
      </c>
      <c r="K29" s="14">
        <v>1.4275</v>
      </c>
      <c r="L29">
        <v>13.58</v>
      </c>
      <c r="M29" s="15">
        <v>9.6990740740740735E-3</v>
      </c>
      <c r="O29" s="16">
        <f>M29+E29+F29+G29</f>
        <v>3.3738425925925922E-2</v>
      </c>
    </row>
    <row r="30" spans="1:15">
      <c r="A30" s="11">
        <f>A29+1</f>
        <v>29</v>
      </c>
      <c r="B30" s="11" t="s">
        <v>11</v>
      </c>
      <c r="C30" s="14">
        <v>1.23</v>
      </c>
      <c r="D30" s="11">
        <v>3</v>
      </c>
      <c r="E30" s="42">
        <v>1.0798611111111111E-2</v>
      </c>
      <c r="F30" s="42">
        <v>1.0532407407407407E-2</v>
      </c>
      <c r="G30" s="42">
        <v>1.0694444444444444E-2</v>
      </c>
      <c r="H30" s="12"/>
      <c r="I30" s="12"/>
      <c r="J30" s="13">
        <v>1.0671296296296297E-2</v>
      </c>
      <c r="K30" s="14">
        <v>1.2830999999999999</v>
      </c>
      <c r="L30">
        <v>2.36</v>
      </c>
      <c r="M30" s="15">
        <v>1.8055555555555557E-3</v>
      </c>
      <c r="O30" s="16">
        <f>M30+E30+F30+G30</f>
        <v>3.3831018518518517E-2</v>
      </c>
    </row>
    <row r="31" spans="1:15">
      <c r="A31" s="11">
        <f>A30+1</f>
        <v>30</v>
      </c>
      <c r="B31" s="11" t="s">
        <v>15</v>
      </c>
      <c r="C31" s="14">
        <v>1.3612</v>
      </c>
      <c r="D31" s="11">
        <v>3</v>
      </c>
      <c r="E31" s="42">
        <v>1.1921296296296298E-2</v>
      </c>
      <c r="F31" s="42">
        <v>1.2430555555555554E-2</v>
      </c>
      <c r="G31" s="12"/>
      <c r="H31" s="12"/>
      <c r="I31" s="12"/>
      <c r="J31" s="13">
        <v>8.113425925925925E-3</v>
      </c>
      <c r="K31" s="14">
        <v>1.4429000000000001</v>
      </c>
      <c r="L31">
        <v>13.42</v>
      </c>
      <c r="M31" s="15">
        <v>9.5138888888888894E-3</v>
      </c>
      <c r="O31" s="16">
        <f>M31+E31+F31+G31</f>
        <v>3.3865740740740745E-2</v>
      </c>
    </row>
    <row r="32" spans="1:15">
      <c r="A32" s="11">
        <f>A31+1</f>
        <v>31</v>
      </c>
      <c r="B32" s="11" t="s">
        <v>62</v>
      </c>
      <c r="C32" s="14">
        <v>1.3142</v>
      </c>
      <c r="D32" s="11">
        <v>3</v>
      </c>
      <c r="E32" s="42">
        <v>1.1527777777777777E-2</v>
      </c>
      <c r="F32" s="42">
        <v>1.230324074074074E-2</v>
      </c>
      <c r="G32" s="12"/>
      <c r="H32" s="12"/>
      <c r="I32" s="12"/>
      <c r="J32" s="13">
        <v>7.9398148148148145E-3</v>
      </c>
      <c r="K32" s="14">
        <v>1.4028</v>
      </c>
      <c r="L32">
        <v>14.48</v>
      </c>
      <c r="M32" s="15">
        <v>1.0277777777777778E-2</v>
      </c>
      <c r="O32" s="16">
        <f>M32+E32+F32+G32</f>
        <v>3.4108796296296297E-2</v>
      </c>
    </row>
    <row r="33" spans="1:15">
      <c r="A33" s="11">
        <f>A32+1</f>
        <v>32</v>
      </c>
      <c r="B33" s="11" t="s">
        <v>63</v>
      </c>
      <c r="C33" s="14">
        <v>1.1718999999999999</v>
      </c>
      <c r="D33" s="11">
        <v>3</v>
      </c>
      <c r="E33" s="42">
        <v>9.9421296296296289E-3</v>
      </c>
      <c r="F33" s="42">
        <v>1.0405092592592593E-2</v>
      </c>
      <c r="G33" s="42">
        <v>1.0694444444444444E-2</v>
      </c>
      <c r="H33" s="12"/>
      <c r="I33" s="12"/>
      <c r="J33" s="13">
        <v>1.0347222222222223E-2</v>
      </c>
      <c r="K33" s="14">
        <v>1.2338</v>
      </c>
      <c r="L33">
        <v>4.3600000000000003</v>
      </c>
      <c r="M33" s="15">
        <v>3.1944444444444442E-3</v>
      </c>
      <c r="O33" s="16">
        <f>M33+E33+F33+G33</f>
        <v>3.4236111111111106E-2</v>
      </c>
    </row>
    <row r="34" spans="1:15">
      <c r="A34" s="11">
        <f>A33+1</f>
        <v>33</v>
      </c>
      <c r="B34" s="11" t="s">
        <v>22</v>
      </c>
      <c r="C34" s="14">
        <v>1.2823</v>
      </c>
      <c r="D34" s="11">
        <v>3</v>
      </c>
      <c r="E34" s="42">
        <v>1.1481481481481483E-2</v>
      </c>
      <c r="F34" s="42">
        <v>1.1215277777777777E-2</v>
      </c>
      <c r="G34" s="42">
        <v>1.0995370370370371E-2</v>
      </c>
      <c r="H34" s="12"/>
      <c r="I34" s="12"/>
      <c r="J34" s="13">
        <v>1.1226851851851854E-2</v>
      </c>
      <c r="K34" s="14">
        <v>1.3440000000000001</v>
      </c>
      <c r="L34">
        <v>0.48</v>
      </c>
      <c r="M34" s="15">
        <v>5.5555555555555556E-4</v>
      </c>
      <c r="O34" s="16">
        <f>M34+E34+F34+G34</f>
        <v>3.4247685185185187E-2</v>
      </c>
    </row>
    <row r="35" spans="1:15">
      <c r="A35" s="11">
        <f>A34+1</f>
        <v>34</v>
      </c>
      <c r="B35" s="11" t="s">
        <v>64</v>
      </c>
      <c r="C35" s="14">
        <v>1.36</v>
      </c>
      <c r="D35" s="11">
        <v>3</v>
      </c>
      <c r="E35" s="42">
        <v>1.2465277777777777E-2</v>
      </c>
      <c r="F35" s="42">
        <v>1.2638888888888889E-2</v>
      </c>
      <c r="G35" s="12"/>
      <c r="H35" s="12"/>
      <c r="I35" s="12"/>
      <c r="J35" s="13">
        <v>8.3680555555555557E-3</v>
      </c>
      <c r="K35" s="14">
        <v>1.4655</v>
      </c>
      <c r="L35">
        <v>13.44</v>
      </c>
      <c r="M35" s="15">
        <v>9.5370370370370366E-3</v>
      </c>
      <c r="O35" s="16">
        <f>M35+E35+F35+G35</f>
        <v>3.4641203703703702E-2</v>
      </c>
    </row>
    <row r="36" spans="1:15">
      <c r="A36" s="11">
        <f>A35+1</f>
        <v>35</v>
      </c>
      <c r="B36" s="11" t="s">
        <v>65</v>
      </c>
      <c r="C36" s="14">
        <v>1.1809000000000001</v>
      </c>
      <c r="D36" s="11">
        <v>3</v>
      </c>
      <c r="E36" s="42">
        <v>1.0601851851851854E-2</v>
      </c>
      <c r="F36" s="42">
        <v>1.0474537037037037E-2</v>
      </c>
      <c r="G36" s="42">
        <v>1.0625000000000001E-2</v>
      </c>
      <c r="H36" s="12"/>
      <c r="I36" s="12"/>
      <c r="J36" s="13">
        <v>1.0567129629629629E-2</v>
      </c>
      <c r="K36" s="14">
        <v>1.252</v>
      </c>
      <c r="L36">
        <v>4.18</v>
      </c>
      <c r="M36" s="15">
        <v>2.9861111111111113E-3</v>
      </c>
      <c r="O36" s="16">
        <f>M36+E36+F36+G36</f>
        <v>3.4687500000000003E-2</v>
      </c>
    </row>
    <row r="37" spans="1:15">
      <c r="A37" s="11">
        <f>A36+1</f>
        <v>36</v>
      </c>
      <c r="B37" s="11" t="s">
        <v>66</v>
      </c>
      <c r="C37" s="14">
        <v>1.2204999999999999</v>
      </c>
      <c r="D37" s="11">
        <v>3</v>
      </c>
      <c r="E37" s="42">
        <v>1.0798611111111111E-2</v>
      </c>
      <c r="F37" s="42">
        <v>1.1180555555555556E-2</v>
      </c>
      <c r="G37" s="42">
        <v>1.074074074074074E-2</v>
      </c>
      <c r="H37" s="12"/>
      <c r="I37" s="12"/>
      <c r="J37" s="13">
        <v>1.0902777777777777E-2</v>
      </c>
      <c r="K37" s="14">
        <v>1.2928999999999999</v>
      </c>
      <c r="L37">
        <v>2.54</v>
      </c>
      <c r="M37" s="15">
        <v>2.0138888888888888E-3</v>
      </c>
      <c r="O37" s="16">
        <f>M37+E37+F37+G37</f>
        <v>3.4733796296296297E-2</v>
      </c>
    </row>
    <row r="38" spans="1:15">
      <c r="A38" s="11">
        <f>A37+1</f>
        <v>37</v>
      </c>
      <c r="B38" s="11" t="s">
        <v>2</v>
      </c>
      <c r="C38" s="14">
        <v>1.2248000000000001</v>
      </c>
      <c r="D38" s="11">
        <v>3</v>
      </c>
      <c r="E38" s="42">
        <v>1.0405092592592593E-2</v>
      </c>
      <c r="F38" s="42">
        <v>1.1319444444444444E-2</v>
      </c>
      <c r="G38" s="42">
        <v>1.1145833333333334E-2</v>
      </c>
      <c r="H38" s="12"/>
      <c r="I38" s="12"/>
      <c r="J38" s="13">
        <v>1.0949074074074075E-2</v>
      </c>
      <c r="K38" s="14">
        <v>1.2979000000000001</v>
      </c>
      <c r="L38">
        <v>2.4500000000000002</v>
      </c>
      <c r="M38" s="15">
        <v>1.9097222222222222E-3</v>
      </c>
      <c r="O38" s="16">
        <f>M38+E38+F38+G38</f>
        <v>3.4780092592592592E-2</v>
      </c>
    </row>
    <row r="39" spans="1:15" ht="30">
      <c r="A39" s="11">
        <f>A38+1</f>
        <v>38</v>
      </c>
      <c r="B39" s="11" t="s">
        <v>67</v>
      </c>
      <c r="C39" s="14">
        <v>1.6</v>
      </c>
      <c r="D39" s="11">
        <v>2</v>
      </c>
      <c r="E39" s="42">
        <v>1.4548611111111111E-2</v>
      </c>
      <c r="F39" s="42">
        <v>1.4953703703703705E-2</v>
      </c>
      <c r="G39" s="12"/>
      <c r="H39" s="12"/>
      <c r="I39" s="41" t="s">
        <v>89</v>
      </c>
      <c r="J39" s="13">
        <v>1.4745370370370372E-2</v>
      </c>
      <c r="K39" s="14">
        <v>1.7232000000000001</v>
      </c>
      <c r="L39">
        <v>8.1199999999999992</v>
      </c>
      <c r="M39" s="15">
        <v>5.6944444444444438E-3</v>
      </c>
      <c r="O39" s="16">
        <f>M39+E39+F39+G39</f>
        <v>3.5196759259259261E-2</v>
      </c>
    </row>
    <row r="40" spans="1:15">
      <c r="A40" s="11">
        <f>A39+1</f>
        <v>39</v>
      </c>
      <c r="B40" s="11" t="s">
        <v>68</v>
      </c>
      <c r="C40" s="14">
        <v>1.4883999999999999</v>
      </c>
      <c r="D40" s="11">
        <v>2</v>
      </c>
      <c r="E40" s="42">
        <v>1.3541666666666667E-2</v>
      </c>
      <c r="F40" s="42">
        <v>1.4421296296296295E-2</v>
      </c>
      <c r="G40" s="12"/>
      <c r="H40" s="12"/>
      <c r="I40" s="12"/>
      <c r="J40" s="13">
        <v>1.3981481481481482E-2</v>
      </c>
      <c r="K40" s="14">
        <v>1.6195999999999999</v>
      </c>
      <c r="L40">
        <v>10.48</v>
      </c>
      <c r="M40" s="15">
        <v>7.5000000000000006E-3</v>
      </c>
      <c r="O40" s="16">
        <f>M40+E40+F40+G40</f>
        <v>3.546296296296296E-2</v>
      </c>
    </row>
    <row r="41" spans="1:15" ht="30">
      <c r="A41" s="11">
        <f>A40+1</f>
        <v>40</v>
      </c>
      <c r="B41" s="11" t="s">
        <v>69</v>
      </c>
      <c r="C41" s="14">
        <v>1.4</v>
      </c>
      <c r="D41" s="11">
        <v>3</v>
      </c>
      <c r="E41" s="42">
        <v>1.2025462962962962E-2</v>
      </c>
      <c r="F41" s="42">
        <v>1.4571759259259258E-2</v>
      </c>
      <c r="G41" s="12"/>
      <c r="H41" s="12"/>
      <c r="I41" s="41" t="s">
        <v>89</v>
      </c>
      <c r="J41" s="13">
        <v>8.8657407407407417E-3</v>
      </c>
      <c r="K41" s="14">
        <v>1.5326</v>
      </c>
      <c r="L41">
        <v>12.48</v>
      </c>
      <c r="M41" s="15">
        <v>8.8888888888888889E-3</v>
      </c>
      <c r="O41" s="16">
        <f>M41+E41+F41+G41</f>
        <v>3.5486111111111107E-2</v>
      </c>
    </row>
    <row r="42" spans="1:15">
      <c r="A42" s="11">
        <f>A41+1</f>
        <v>41</v>
      </c>
      <c r="B42" s="11" t="s">
        <v>17</v>
      </c>
      <c r="C42" s="14">
        <v>1.4538</v>
      </c>
      <c r="D42" s="11">
        <v>2</v>
      </c>
      <c r="E42" s="42">
        <v>1.3784722222222224E-2</v>
      </c>
      <c r="F42" s="42">
        <v>1.3981481481481482E-2</v>
      </c>
      <c r="G42" s="12"/>
      <c r="H42" s="12"/>
      <c r="I42" s="12"/>
      <c r="J42" s="13">
        <v>1.3877314814814815E-2</v>
      </c>
      <c r="K42" s="14">
        <v>1.5956999999999999</v>
      </c>
      <c r="L42">
        <v>11.34</v>
      </c>
      <c r="M42" s="15">
        <v>8.0324074074074065E-3</v>
      </c>
      <c r="O42" s="16">
        <f>M42+E42+F42+G42</f>
        <v>3.5798611111111114E-2</v>
      </c>
    </row>
    <row r="43" spans="1:15">
      <c r="A43" s="11">
        <f>A42+1</f>
        <v>42</v>
      </c>
      <c r="B43" s="11" t="s">
        <v>32</v>
      </c>
      <c r="C43" s="14">
        <v>1.6334</v>
      </c>
      <c r="D43" s="11">
        <v>2</v>
      </c>
      <c r="E43" s="42">
        <v>1.4039351851851851E-2</v>
      </c>
      <c r="F43" s="42">
        <v>1.7060185185185185E-2</v>
      </c>
      <c r="G43" s="12"/>
      <c r="H43" s="12"/>
      <c r="I43" s="12"/>
      <c r="J43" s="13">
        <v>1.554398148148148E-2</v>
      </c>
      <c r="K43" s="14">
        <v>1.7899</v>
      </c>
      <c r="L43">
        <v>7.26</v>
      </c>
      <c r="M43" s="15">
        <v>5.162037037037037E-3</v>
      </c>
      <c r="O43" s="16">
        <f>M43+E43+F43+G43</f>
        <v>3.6261574074074071E-2</v>
      </c>
    </row>
    <row r="44" spans="1:15">
      <c r="A44" s="11">
        <f>A43+1</f>
        <v>43</v>
      </c>
      <c r="B44" s="11" t="s">
        <v>70</v>
      </c>
      <c r="C44" s="14">
        <v>1.2122999999999999</v>
      </c>
      <c r="D44" s="11">
        <v>3</v>
      </c>
      <c r="E44" s="42">
        <v>1.1273148148148148E-2</v>
      </c>
      <c r="F44" s="42">
        <v>1.1736111111111109E-2</v>
      </c>
      <c r="G44" s="42">
        <v>1.105324074074074E-2</v>
      </c>
      <c r="H44" s="12"/>
      <c r="I44" s="12"/>
      <c r="J44" s="13">
        <v>1.1354166666666667E-2</v>
      </c>
      <c r="K44" s="14">
        <v>1.3169999999999999</v>
      </c>
      <c r="L44">
        <v>3.12</v>
      </c>
      <c r="M44" s="15">
        <v>2.2222222222222222E-3</v>
      </c>
      <c r="O44" s="16">
        <f>M44+E44+F44+G44</f>
        <v>3.6284722222222218E-2</v>
      </c>
    </row>
    <row r="45" spans="1:15">
      <c r="A45" s="11">
        <f>A44+1</f>
        <v>44</v>
      </c>
      <c r="B45" s="11" t="s">
        <v>31</v>
      </c>
      <c r="C45" s="14">
        <v>1.2987</v>
      </c>
      <c r="D45" s="11">
        <v>3</v>
      </c>
      <c r="E45" s="42">
        <v>1.2106481481481482E-2</v>
      </c>
      <c r="F45" s="42">
        <v>1.2094907407407408E-2</v>
      </c>
      <c r="G45" s="42">
        <v>1.2175925925925929E-2</v>
      </c>
      <c r="H45" s="12"/>
      <c r="I45" s="12"/>
      <c r="J45" s="13">
        <v>1.2118055555555556E-2</v>
      </c>
      <c r="K45" s="14">
        <v>1.4079999999999999</v>
      </c>
      <c r="L45">
        <v>0.12</v>
      </c>
      <c r="M45" s="15">
        <v>1.3888888888888889E-4</v>
      </c>
      <c r="O45" s="16">
        <f>M45+E45+F45+G45</f>
        <v>3.651620370370371E-2</v>
      </c>
    </row>
    <row r="46" spans="1:15" ht="30">
      <c r="A46" s="11">
        <f>A45+1</f>
        <v>45</v>
      </c>
      <c r="B46" s="11" t="s">
        <v>71</v>
      </c>
      <c r="C46" s="14">
        <v>1.22</v>
      </c>
      <c r="D46" s="11">
        <v>3</v>
      </c>
      <c r="E46" s="42">
        <v>1.1215277777777777E-2</v>
      </c>
      <c r="F46" s="42">
        <v>1.1759259259259259E-2</v>
      </c>
      <c r="G46" s="42">
        <v>1.1643518518518518E-2</v>
      </c>
      <c r="H46" s="12"/>
      <c r="I46" s="41" t="s">
        <v>89</v>
      </c>
      <c r="J46" s="13">
        <v>1.1539351851851851E-2</v>
      </c>
      <c r="K46" s="14">
        <v>1.3325</v>
      </c>
      <c r="L46">
        <v>2.57</v>
      </c>
      <c r="M46" s="19">
        <v>2.0486111111111113E-3</v>
      </c>
      <c r="O46" s="16">
        <f>M46+E46+F46+G46</f>
        <v>3.6666666666666667E-2</v>
      </c>
    </row>
    <row r="47" spans="1:15">
      <c r="A47" s="11">
        <f>A46+1</f>
        <v>46</v>
      </c>
      <c r="B47" s="11" t="s">
        <v>5</v>
      </c>
      <c r="C47" s="14">
        <v>1.0961000000000001</v>
      </c>
      <c r="D47" s="11">
        <v>3</v>
      </c>
      <c r="E47" s="42">
        <v>1.0405092592592593E-2</v>
      </c>
      <c r="F47" s="42">
        <v>1.0706018518518517E-2</v>
      </c>
      <c r="G47" s="42">
        <v>1.082175925925926E-2</v>
      </c>
      <c r="H47" s="12"/>
      <c r="I47" s="12"/>
      <c r="J47" s="13">
        <v>1.0636574074074074E-2</v>
      </c>
      <c r="K47" s="14">
        <v>1.214</v>
      </c>
      <c r="L47">
        <v>7.12</v>
      </c>
      <c r="M47" s="15">
        <v>5.0000000000000001E-3</v>
      </c>
      <c r="O47" s="16">
        <f>M47+E47+F47+G47</f>
        <v>3.6932870370370366E-2</v>
      </c>
    </row>
    <row r="48" spans="1:15" ht="30">
      <c r="A48" s="11">
        <f>A47+1</f>
        <v>47</v>
      </c>
      <c r="B48" s="11" t="s">
        <v>72</v>
      </c>
      <c r="C48" s="14">
        <v>1.45</v>
      </c>
      <c r="D48" s="11">
        <v>3</v>
      </c>
      <c r="E48" s="42">
        <v>1.3530092592592594E-2</v>
      </c>
      <c r="F48" s="42">
        <v>1.5335648148148147E-2</v>
      </c>
      <c r="G48" s="12"/>
      <c r="H48" s="12"/>
      <c r="I48" s="41" t="s">
        <v>89</v>
      </c>
      <c r="J48" s="13">
        <v>9.618055555555555E-3</v>
      </c>
      <c r="K48" s="14">
        <v>1.6286</v>
      </c>
      <c r="L48">
        <v>11.4</v>
      </c>
      <c r="M48" s="15">
        <v>8.1018518518518514E-3</v>
      </c>
      <c r="O48" s="16">
        <f>M48+E48+F48+G48</f>
        <v>3.6967592592592594E-2</v>
      </c>
    </row>
    <row r="49" spans="1:15">
      <c r="A49" s="11">
        <f>A48+1</f>
        <v>48</v>
      </c>
      <c r="B49" s="11" t="s">
        <v>73</v>
      </c>
      <c r="C49" s="14">
        <v>1.8</v>
      </c>
      <c r="D49" s="11">
        <v>2</v>
      </c>
      <c r="E49" s="42">
        <v>1.7858796296296296E-2</v>
      </c>
      <c r="F49" s="42">
        <v>1.7118055555555556E-2</v>
      </c>
      <c r="G49" s="12"/>
      <c r="H49" s="12"/>
      <c r="I49" s="12"/>
      <c r="J49" s="13">
        <v>1.7488425925925925E-2</v>
      </c>
      <c r="K49" s="14">
        <v>1.9948999999999999</v>
      </c>
      <c r="L49">
        <v>3.36</v>
      </c>
      <c r="M49" s="15">
        <v>2.5000000000000001E-3</v>
      </c>
      <c r="O49" s="16">
        <f>M49+E49+F49+G49</f>
        <v>3.7476851851851851E-2</v>
      </c>
    </row>
    <row r="50" spans="1:15">
      <c r="A50" s="11">
        <f>A49+1</f>
        <v>49</v>
      </c>
      <c r="B50" s="11" t="s">
        <v>3</v>
      </c>
      <c r="C50" s="14">
        <v>1.8</v>
      </c>
      <c r="D50" s="11">
        <v>2</v>
      </c>
      <c r="E50" s="42">
        <v>1.7951388888888888E-2</v>
      </c>
      <c r="F50" s="42">
        <v>1.712962962962963E-2</v>
      </c>
      <c r="G50" s="12"/>
      <c r="H50" s="12"/>
      <c r="I50" s="12"/>
      <c r="J50" s="13">
        <v>1.7534722222222222E-2</v>
      </c>
      <c r="K50" s="14">
        <v>1.9978</v>
      </c>
      <c r="L50">
        <v>3.36</v>
      </c>
      <c r="M50" s="16">
        <v>2.5000000000000001E-3</v>
      </c>
      <c r="O50" s="16">
        <f>M50+E50+F50+G50</f>
        <v>3.7581018518518514E-2</v>
      </c>
    </row>
    <row r="51" spans="1:15">
      <c r="A51" s="11">
        <f>A50+1</f>
        <v>50</v>
      </c>
      <c r="B51" s="11" t="s">
        <v>74</v>
      </c>
      <c r="C51" s="14">
        <v>1.42</v>
      </c>
      <c r="D51" s="11">
        <v>3</v>
      </c>
      <c r="E51" s="42">
        <v>1.4722222222222222E-2</v>
      </c>
      <c r="F51" s="42">
        <v>1.4988425925925926E-2</v>
      </c>
      <c r="G51" s="12"/>
      <c r="H51" s="12"/>
      <c r="I51" s="12"/>
      <c r="J51" s="13">
        <v>9.8958333333333329E-3</v>
      </c>
      <c r="K51" s="14">
        <v>1.6396999999999999</v>
      </c>
      <c r="L51">
        <v>12.22</v>
      </c>
      <c r="M51" s="19">
        <v>8.3564814814814804E-3</v>
      </c>
      <c r="O51" s="16">
        <f>M51+E51+F51+G51</f>
        <v>3.8067129629629631E-2</v>
      </c>
    </row>
    <row r="52" spans="1:15" ht="30">
      <c r="A52" s="11">
        <f>A51+1</f>
        <v>51</v>
      </c>
      <c r="B52" s="11" t="s">
        <v>75</v>
      </c>
      <c r="C52" s="14">
        <v>1.4</v>
      </c>
      <c r="D52" s="11">
        <v>3</v>
      </c>
      <c r="E52" s="42">
        <v>1.4467592592592593E-2</v>
      </c>
      <c r="F52" s="42">
        <v>1.4930555555555556E-2</v>
      </c>
      <c r="G52" s="12"/>
      <c r="H52" s="12"/>
      <c r="I52" s="41" t="s">
        <v>89</v>
      </c>
      <c r="J52" s="13">
        <v>9.7916666666666655E-3</v>
      </c>
      <c r="K52" s="14">
        <v>1.6203000000000001</v>
      </c>
      <c r="L52">
        <v>12.48</v>
      </c>
      <c r="M52" s="17">
        <v>8.8888888888888889E-3</v>
      </c>
      <c r="O52" s="16">
        <f>M52+E52+F52+G52</f>
        <v>3.8287037037037036E-2</v>
      </c>
    </row>
    <row r="53" spans="1:15">
      <c r="A53" s="11">
        <f>A52+1</f>
        <v>52</v>
      </c>
      <c r="B53" s="11" t="s">
        <v>76</v>
      </c>
      <c r="C53" s="14">
        <v>1.1756</v>
      </c>
      <c r="D53" s="11">
        <v>3</v>
      </c>
      <c r="E53" s="42">
        <v>1.1967592592592592E-2</v>
      </c>
      <c r="F53" s="42">
        <v>1.1689814814814814E-2</v>
      </c>
      <c r="G53" s="42">
        <v>1.1979166666666666E-2</v>
      </c>
      <c r="H53" s="12"/>
      <c r="I53" s="12"/>
      <c r="J53" s="13">
        <v>1.1875000000000002E-2</v>
      </c>
      <c r="K53" s="14">
        <v>1.3312999999999999</v>
      </c>
      <c r="L53">
        <v>4.2699999999999996</v>
      </c>
      <c r="M53" s="17">
        <v>3.0902777777777782E-3</v>
      </c>
      <c r="O53" s="16">
        <f>M53+E53+F53+G53</f>
        <v>3.8726851851851853E-2</v>
      </c>
    </row>
    <row r="54" spans="1:15">
      <c r="A54" s="11">
        <f>A53+1</f>
        <v>53</v>
      </c>
      <c r="B54" s="11" t="s">
        <v>78</v>
      </c>
      <c r="C54" s="14">
        <v>1.5</v>
      </c>
      <c r="D54" s="11">
        <v>2</v>
      </c>
      <c r="E54" s="42">
        <v>3.155092592592592E-2</v>
      </c>
      <c r="F54" s="12"/>
      <c r="G54" s="12"/>
      <c r="H54" s="12"/>
      <c r="I54" s="12"/>
      <c r="J54" s="13">
        <v>1.577546296296296E-2</v>
      </c>
      <c r="K54" s="14">
        <v>2.7254</v>
      </c>
      <c r="L54">
        <v>10.3</v>
      </c>
      <c r="M54" s="15">
        <v>7.2916666666666659E-3</v>
      </c>
      <c r="O54" s="16">
        <f>M54+E54+F54+G54</f>
        <v>3.8842592592592588E-2</v>
      </c>
    </row>
    <row r="55" spans="1:15">
      <c r="A55" s="11">
        <f>A54+1</f>
        <v>54</v>
      </c>
      <c r="B55" s="11" t="s">
        <v>77</v>
      </c>
      <c r="C55" s="14">
        <v>1.8912</v>
      </c>
      <c r="D55" s="11">
        <v>2</v>
      </c>
      <c r="E55" s="42">
        <v>2.0486111111111111E-2</v>
      </c>
      <c r="F55" s="42">
        <v>1.7986111111111109E-2</v>
      </c>
      <c r="G55" s="12"/>
      <c r="H55" s="12"/>
      <c r="I55" s="12"/>
      <c r="J55" s="13">
        <v>1.923611111111111E-2</v>
      </c>
      <c r="K55" s="14">
        <v>2.1499000000000001</v>
      </c>
      <c r="L55">
        <v>1.32</v>
      </c>
      <c r="M55" s="15">
        <v>1.0648148148148147E-3</v>
      </c>
      <c r="O55" s="16">
        <f>M55+E55+F55+G55</f>
        <v>3.9537037037037037E-2</v>
      </c>
    </row>
    <row r="56" spans="1:15">
      <c r="A56" s="11">
        <v>55</v>
      </c>
      <c r="B56" s="11" t="s">
        <v>38</v>
      </c>
      <c r="C56" s="14">
        <v>1.5</v>
      </c>
      <c r="D56" s="11">
        <v>3</v>
      </c>
      <c r="E56" s="42">
        <v>1.4479166666666668E-2</v>
      </c>
      <c r="F56" s="42">
        <v>1.2881944444444446E-2</v>
      </c>
      <c r="G56" s="12"/>
      <c r="H56" s="12"/>
      <c r="I56" s="12"/>
      <c r="J56" s="13">
        <v>1.3680555555555555E-2</v>
      </c>
      <c r="K56" s="14">
        <v>1.6065</v>
      </c>
      <c r="L56">
        <v>2.09</v>
      </c>
      <c r="M56" s="15">
        <v>1.4930555555555556E-3</v>
      </c>
      <c r="O56" s="16">
        <f>M56+E56+F56+G56</f>
        <v>2.885416666666667E-2</v>
      </c>
    </row>
    <row r="57" spans="1:15" ht="30">
      <c r="A57" s="11">
        <v>56</v>
      </c>
      <c r="B57" s="11" t="s">
        <v>79</v>
      </c>
      <c r="C57" s="14">
        <v>1.5</v>
      </c>
      <c r="D57" s="11">
        <v>2</v>
      </c>
      <c r="E57" s="42">
        <v>9.9421296296296289E-3</v>
      </c>
      <c r="F57" s="12"/>
      <c r="G57" s="12"/>
      <c r="H57" s="12"/>
      <c r="I57" s="41" t="s">
        <v>89</v>
      </c>
      <c r="J57" s="13">
        <v>4.9652777777777777E-3</v>
      </c>
      <c r="K57" s="14">
        <v>1.3725000000000001</v>
      </c>
      <c r="L57">
        <v>10.3</v>
      </c>
      <c r="M57" s="16">
        <v>7.2916666666666659E-3</v>
      </c>
      <c r="O57" s="16">
        <f>M57+E57+F57+G57</f>
        <v>1.7233796296296296E-2</v>
      </c>
    </row>
    <row r="58" spans="1:15" ht="30">
      <c r="A58" s="11">
        <v>57</v>
      </c>
      <c r="B58" s="11" t="s">
        <v>82</v>
      </c>
      <c r="C58" s="14">
        <v>1.5</v>
      </c>
      <c r="D58" s="11">
        <v>2</v>
      </c>
      <c r="E58" s="42">
        <v>1.4756944444444446E-2</v>
      </c>
      <c r="F58" s="12"/>
      <c r="G58" s="12"/>
      <c r="H58" s="12"/>
      <c r="I58" s="41" t="s">
        <v>89</v>
      </c>
      <c r="J58" s="13">
        <v>7.3726851851851861E-3</v>
      </c>
      <c r="K58" s="14">
        <v>1.6738999999999999</v>
      </c>
      <c r="L58">
        <v>10.3</v>
      </c>
      <c r="M58" s="15">
        <v>7.2916666666666659E-3</v>
      </c>
      <c r="O58" s="16">
        <f>M58+E58+F58+G58</f>
        <v>2.2048611111111113E-2</v>
      </c>
    </row>
    <row r="59" spans="1:15">
      <c r="A59" s="11">
        <v>58</v>
      </c>
      <c r="B59" s="11" t="s">
        <v>21</v>
      </c>
      <c r="C59" s="14">
        <v>1.1840999999999999</v>
      </c>
      <c r="D59" s="11">
        <v>3</v>
      </c>
      <c r="E59" s="12"/>
      <c r="F59" s="12"/>
      <c r="G59" s="12"/>
      <c r="H59" s="12"/>
      <c r="I59" s="12"/>
      <c r="J59" s="13">
        <v>0</v>
      </c>
      <c r="K59" s="14">
        <v>0.59199999999999997</v>
      </c>
      <c r="L59">
        <v>4.18</v>
      </c>
      <c r="M59" s="15">
        <v>2.9861111111111113E-3</v>
      </c>
      <c r="O59" s="16">
        <f>M59+E59+F59+G59</f>
        <v>2.9861111111111113E-3</v>
      </c>
    </row>
  </sheetData>
  <sortState ref="A2:O59">
    <sortCondition ref="O2:O59"/>
  </sortState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4"/>
  <sheetViews>
    <sheetView tabSelected="1" workbookViewId="0">
      <selection sqref="A1:A2"/>
    </sheetView>
  </sheetViews>
  <sheetFormatPr defaultRowHeight="15"/>
  <cols>
    <col min="1" max="1" width="25.42578125" style="25" customWidth="1"/>
    <col min="2" max="2" width="13.140625" style="26" customWidth="1"/>
    <col min="3" max="3" width="4.7109375" style="23" customWidth="1"/>
    <col min="4" max="7" width="12.28515625" style="26" customWidth="1"/>
    <col min="8" max="16384" width="9.140625" style="25"/>
  </cols>
  <sheetData>
    <row r="1" spans="1:8">
      <c r="A1" s="37" t="s">
        <v>43</v>
      </c>
      <c r="B1" s="39" t="s">
        <v>87</v>
      </c>
      <c r="D1" s="37" t="s">
        <v>83</v>
      </c>
      <c r="E1" s="39"/>
      <c r="F1" s="37" t="s">
        <v>84</v>
      </c>
      <c r="G1" s="39"/>
    </row>
    <row r="2" spans="1:8">
      <c r="A2" s="38"/>
      <c r="B2" s="40"/>
      <c r="C2" s="28"/>
      <c r="D2" s="29" t="s">
        <v>42</v>
      </c>
      <c r="E2" s="30" t="s">
        <v>88</v>
      </c>
      <c r="F2" s="29" t="s">
        <v>42</v>
      </c>
      <c r="G2" s="30" t="s">
        <v>88</v>
      </c>
      <c r="H2" s="24"/>
    </row>
    <row r="3" spans="1:8">
      <c r="A3" s="63" t="s">
        <v>49</v>
      </c>
      <c r="B3" s="27">
        <f>SUM(G3+E3)</f>
        <v>80</v>
      </c>
      <c r="D3" s="61">
        <f>IF(ISNA(VLOOKUP(A3,Race1!B:K,10,FALSE)),0,VLOOKUP(A3,Race1!B:K,10,FALSE))</f>
        <v>1</v>
      </c>
      <c r="E3" s="27">
        <f>VLOOKUP(D3,'POINTS MATIRX'!$A$2:$B$62,2,FALSE)</f>
        <v>40</v>
      </c>
      <c r="F3" s="61">
        <f>IF(ISNA(VLOOKUP(A3,Race2!B:K,10,FALSE)),0,VLOOKUP(A3,Race2!B:K,10,FALSE))</f>
        <v>1</v>
      </c>
      <c r="G3" s="27">
        <f>VLOOKUP(F3,'POINTS MATIRX'!$A$2:$B$62,2,FALSE)</f>
        <v>40</v>
      </c>
    </row>
    <row r="4" spans="1:8">
      <c r="A4" s="63" t="s">
        <v>18</v>
      </c>
      <c r="B4" s="27">
        <f>SUM(G4+E4)</f>
        <v>63</v>
      </c>
      <c r="D4" s="61">
        <f>IF(ISNA(VLOOKUP(A4,Race1!B:K,10,FALSE)),0,VLOOKUP(A4,Race1!B:K,10,FALSE))</f>
        <v>13</v>
      </c>
      <c r="E4" s="27">
        <f>VLOOKUP(D4,'POINTS MATIRX'!$A$2:$B$62,2,FALSE)</f>
        <v>28</v>
      </c>
      <c r="F4" s="61">
        <f>IF(ISNA(VLOOKUP(A4,Race2!B:K,10,FALSE)),0,VLOOKUP(A4,Race2!B:K,10,FALSE))</f>
        <v>6</v>
      </c>
      <c r="G4" s="27">
        <f>VLOOKUP(F4,'POINTS MATIRX'!$A$2:$B$62,2,FALSE)</f>
        <v>35</v>
      </c>
    </row>
    <row r="5" spans="1:8">
      <c r="A5" s="63" t="s">
        <v>7</v>
      </c>
      <c r="B5" s="27">
        <f>SUM(G5+E5)</f>
        <v>59</v>
      </c>
      <c r="D5" s="61">
        <f>IF(ISNA(VLOOKUP(A5,Race1!B:K,10,FALSE)),0,VLOOKUP(A5,Race1!B:K,10,FALSE))</f>
        <v>2</v>
      </c>
      <c r="E5" s="27">
        <f>VLOOKUP(D5,'POINTS MATIRX'!$A$2:$B$62,2,FALSE)</f>
        <v>39</v>
      </c>
      <c r="F5" s="61">
        <f>IF(ISNA(VLOOKUP(A5,Race2!B:K,10,FALSE)),0,VLOOKUP(A5,Race2!B:K,10,FALSE))</f>
        <v>25</v>
      </c>
      <c r="G5" s="27">
        <f>VLOOKUP(F5,'POINTS MATIRX'!$A$2:$B$62,2,FALSE)</f>
        <v>20</v>
      </c>
    </row>
    <row r="6" spans="1:8">
      <c r="A6" s="63" t="s">
        <v>10</v>
      </c>
      <c r="B6" s="27">
        <f>SUM(G6+E6)</f>
        <v>59</v>
      </c>
      <c r="D6" s="61">
        <f>IF(ISNA(VLOOKUP(A6,Race1!B:K,10,FALSE)),0,VLOOKUP(A6,Race1!B:K,10,FALSE))</f>
        <v>5</v>
      </c>
      <c r="E6" s="27">
        <f>VLOOKUP(D6,'POINTS MATIRX'!$A$2:$B$62,2,FALSE)</f>
        <v>36</v>
      </c>
      <c r="F6" s="61">
        <f>IF(ISNA(VLOOKUP(A6,Race2!B:K,10,FALSE)),0,VLOOKUP(A6,Race2!B:K,10,FALSE))</f>
        <v>18</v>
      </c>
      <c r="G6" s="27">
        <f>VLOOKUP(F6,'POINTS MATIRX'!$A$2:$B$62,2,FALSE)</f>
        <v>23</v>
      </c>
    </row>
    <row r="7" spans="1:8">
      <c r="A7" s="63" t="s">
        <v>8</v>
      </c>
      <c r="B7" s="27">
        <f>SUM(G7+E7)</f>
        <v>58</v>
      </c>
      <c r="D7" s="61">
        <f>IF(ISNA(VLOOKUP(A7,Race1!B:K,10,FALSE)),0,VLOOKUP(A7,Race1!B:K,10,FALSE))</f>
        <v>3</v>
      </c>
      <c r="E7" s="27">
        <f>VLOOKUP(D7,'POINTS MATIRX'!$A$2:$B$62,2,FALSE)</f>
        <v>38</v>
      </c>
      <c r="F7" s="61">
        <f>IF(ISNA(VLOOKUP(A7,Race2!B:K,10,FALSE)),0,VLOOKUP(A7,Race2!B:K,10,FALSE))</f>
        <v>26</v>
      </c>
      <c r="G7" s="27">
        <f>VLOOKUP(F7,'POINTS MATIRX'!$A$2:$B$62,2,FALSE)</f>
        <v>20</v>
      </c>
    </row>
    <row r="8" spans="1:8">
      <c r="A8" s="63" t="s">
        <v>39</v>
      </c>
      <c r="B8" s="27">
        <f>SUM(G8+E8)</f>
        <v>58</v>
      </c>
      <c r="D8" s="61">
        <f>IF(ISNA(VLOOKUP(A8,Race1!B:K,10,FALSE)),0,VLOOKUP(A8,Race1!B:K,10,FALSE))</f>
        <v>36</v>
      </c>
      <c r="E8" s="27">
        <f>VLOOKUP(D8,'POINTS MATIRX'!$A$2:$B$62,2,FALSE)</f>
        <v>20</v>
      </c>
      <c r="F8" s="61">
        <f>IF(ISNA(VLOOKUP(A8,Race2!B:K,10,FALSE)),0,VLOOKUP(A8,Race2!B:K,10,FALSE))</f>
        <v>3</v>
      </c>
      <c r="G8" s="27">
        <f>VLOOKUP(F8,'POINTS MATIRX'!$A$2:$B$62,2,FALSE)</f>
        <v>38</v>
      </c>
    </row>
    <row r="9" spans="1:8">
      <c r="A9" s="63" t="s">
        <v>13</v>
      </c>
      <c r="B9" s="27">
        <f>SUM(G9+E9)</f>
        <v>57</v>
      </c>
      <c r="D9" s="61">
        <f>IF(ISNA(VLOOKUP(A9,Race1!B:K,10,FALSE)),0,VLOOKUP(A9,Race1!B:K,10,FALSE))</f>
        <v>8</v>
      </c>
      <c r="E9" s="27">
        <f>VLOOKUP(D9,'POINTS MATIRX'!$A$2:$B$62,2,FALSE)</f>
        <v>33</v>
      </c>
      <c r="F9" s="61">
        <f>IF(ISNA(VLOOKUP(A9,Race2!B:K,10,FALSE)),0,VLOOKUP(A9,Race2!B:K,10,FALSE))</f>
        <v>17</v>
      </c>
      <c r="G9" s="27">
        <f>VLOOKUP(F9,'POINTS MATIRX'!$A$2:$B$62,2,FALSE)</f>
        <v>24</v>
      </c>
    </row>
    <row r="10" spans="1:8">
      <c r="A10" s="64" t="s">
        <v>1</v>
      </c>
      <c r="B10" s="27">
        <f>SUM(G10+E10)</f>
        <v>57</v>
      </c>
      <c r="D10" s="61">
        <f>IF(ISNA(VLOOKUP(A10,Race1!B:K,10,FALSE)),0,VLOOKUP(A10,Race1!B:K,10,FALSE))</f>
        <v>36</v>
      </c>
      <c r="E10" s="27">
        <f>VLOOKUP(D10,'POINTS MATIRX'!$A$2:$B$62,2,FALSE)</f>
        <v>20</v>
      </c>
      <c r="F10" s="61">
        <f>IF(ISNA(VLOOKUP(A10,Race2!B:K,10,FALSE)),0,VLOOKUP(A10,Race2!B:K,10,FALSE))</f>
        <v>4</v>
      </c>
      <c r="G10" s="27">
        <f>VLOOKUP(F10,'POINTS MATIRX'!$A$2:$B$62,2,FALSE)</f>
        <v>37</v>
      </c>
    </row>
    <row r="11" spans="1:8">
      <c r="A11" s="63" t="s">
        <v>11</v>
      </c>
      <c r="B11" s="27">
        <f>SUM(G11+E11)</f>
        <v>55</v>
      </c>
      <c r="D11" s="61">
        <f>IF(ISNA(VLOOKUP(A11,Race1!B:K,10,FALSE)),0,VLOOKUP(A11,Race1!B:K,10,FALSE))</f>
        <v>6</v>
      </c>
      <c r="E11" s="27">
        <f>VLOOKUP(D11,'POINTS MATIRX'!$A$2:$B$62,2,FALSE)</f>
        <v>35</v>
      </c>
      <c r="F11" s="61">
        <f>IF(ISNA(VLOOKUP(A11,Race2!B:K,10,FALSE)),0,VLOOKUP(A11,Race2!B:K,10,FALSE))</f>
        <v>29</v>
      </c>
      <c r="G11" s="27">
        <f>VLOOKUP(F11,'POINTS MATIRX'!$A$2:$B$62,2,FALSE)</f>
        <v>20</v>
      </c>
    </row>
    <row r="12" spans="1:8">
      <c r="A12" s="63" t="s">
        <v>25</v>
      </c>
      <c r="B12" s="27">
        <f>SUM(G12+E12)</f>
        <v>55</v>
      </c>
      <c r="D12" s="61">
        <f>IF(ISNA(VLOOKUP(A12,Race1!B:K,10,FALSE)),0,VLOOKUP(A12,Race1!B:K,10,FALSE))</f>
        <v>20</v>
      </c>
      <c r="E12" s="27">
        <f>VLOOKUP(D12,'POINTS MATIRX'!$A$2:$B$62,2,FALSE)</f>
        <v>21</v>
      </c>
      <c r="F12" s="61">
        <f>IF(ISNA(VLOOKUP(A12,Race2!B:K,10,FALSE)),0,VLOOKUP(A12,Race2!B:K,10,FALSE))</f>
        <v>7</v>
      </c>
      <c r="G12" s="27">
        <f>VLOOKUP(F12,'POINTS MATIRX'!$A$2:$B$62,2,FALSE)</f>
        <v>34</v>
      </c>
    </row>
    <row r="13" spans="1:8">
      <c r="A13" s="63" t="s">
        <v>12</v>
      </c>
      <c r="B13" s="27">
        <f>SUM(G13+E13)</f>
        <v>54</v>
      </c>
      <c r="D13" s="61">
        <f>IF(ISNA(VLOOKUP(A13,Race1!B:K,10,FALSE)),0,VLOOKUP(A13,Race1!B:K,10,FALSE))</f>
        <v>7</v>
      </c>
      <c r="E13" s="27">
        <f>VLOOKUP(D13,'POINTS MATIRX'!$A$2:$B$62,2,FALSE)</f>
        <v>34</v>
      </c>
      <c r="F13" s="61">
        <f>IF(ISNA(VLOOKUP(A13,Race2!B:K,10,FALSE)),0,VLOOKUP(A13,Race2!B:K,10,FALSE))</f>
        <v>24</v>
      </c>
      <c r="G13" s="27">
        <f>VLOOKUP(F13,'POINTS MATIRX'!$A$2:$B$62,2,FALSE)</f>
        <v>20</v>
      </c>
    </row>
    <row r="14" spans="1:8">
      <c r="A14" s="63" t="s">
        <v>14</v>
      </c>
      <c r="B14" s="27">
        <f>SUM(G14+E14)</f>
        <v>52</v>
      </c>
      <c r="D14" s="61">
        <f>IF(ISNA(VLOOKUP(A14,Race1!B:K,10,FALSE)),0,VLOOKUP(A14,Race1!B:K,10,FALSE))</f>
        <v>9</v>
      </c>
      <c r="E14" s="27">
        <f>VLOOKUP(D14,'POINTS MATIRX'!$A$2:$B$62,2,FALSE)</f>
        <v>32</v>
      </c>
      <c r="F14" s="61">
        <f>IF(ISNA(VLOOKUP(A14,Race2!B:K,10,FALSE)),0,VLOOKUP(A14,Race2!B:K,10,FALSE))</f>
        <v>22</v>
      </c>
      <c r="G14" s="27">
        <f>VLOOKUP(F14,'POINTS MATIRX'!$A$2:$B$62,2,FALSE)</f>
        <v>20</v>
      </c>
    </row>
    <row r="15" spans="1:8">
      <c r="A15" s="63" t="s">
        <v>36</v>
      </c>
      <c r="B15" s="27">
        <f>SUM(G15+E15)</f>
        <v>52</v>
      </c>
      <c r="D15" s="61">
        <f>IF(ISNA(VLOOKUP(A15,Race1!B:K,10,FALSE)),0,VLOOKUP(A15,Race1!B:K,10,FALSE))</f>
        <v>33</v>
      </c>
      <c r="E15" s="27">
        <f>VLOOKUP(D15,'POINTS MATIRX'!$A$2:$B$62,2,FALSE)</f>
        <v>20</v>
      </c>
      <c r="F15" s="61">
        <f>IF(ISNA(VLOOKUP(A15,Race2!B:K,10,FALSE)),0,VLOOKUP(A15,Race2!B:K,10,FALSE))</f>
        <v>9</v>
      </c>
      <c r="G15" s="27">
        <f>VLOOKUP(F15,'POINTS MATIRX'!$A$2:$B$62,2,FALSE)</f>
        <v>32</v>
      </c>
    </row>
    <row r="16" spans="1:8">
      <c r="A16" s="64" t="s">
        <v>15</v>
      </c>
      <c r="B16" s="27">
        <f>SUM(G16+E16)</f>
        <v>51</v>
      </c>
      <c r="D16" s="61">
        <f>IF(ISNA(VLOOKUP(A16,Race1!B:K,10,FALSE)),0,VLOOKUP(A16,Race1!B:K,10,FALSE))</f>
        <v>10</v>
      </c>
      <c r="E16" s="27">
        <f>VLOOKUP(D16,'POINTS MATIRX'!$A$2:$B$62,2,FALSE)</f>
        <v>31</v>
      </c>
      <c r="F16" s="61">
        <f>IF(ISNA(VLOOKUP(A16,Race2!B:K,10,FALSE)),0,VLOOKUP(A16,Race2!B:K,10,FALSE))</f>
        <v>30</v>
      </c>
      <c r="G16" s="27">
        <f>VLOOKUP(F16,'POINTS MATIRX'!$A$2:$B$62,2,FALSE)</f>
        <v>20</v>
      </c>
    </row>
    <row r="17" spans="1:7">
      <c r="A17" s="63" t="s">
        <v>16</v>
      </c>
      <c r="B17" s="27">
        <f>SUM(G17+E17)</f>
        <v>51</v>
      </c>
      <c r="D17" s="61">
        <f>IF(ISNA(VLOOKUP(A17,Race1!B:K,10,FALSE)),0,VLOOKUP(A17,Race1!B:K,10,FALSE))</f>
        <v>11</v>
      </c>
      <c r="E17" s="27">
        <f>VLOOKUP(D17,'POINTS MATIRX'!$A$2:$B$62,2,FALSE)</f>
        <v>30</v>
      </c>
      <c r="F17" s="61">
        <f>IF(ISNA(VLOOKUP(A17,Race2!B:K,10,FALSE)),0,VLOOKUP(A17,Race2!B:K,10,FALSE))</f>
        <v>20</v>
      </c>
      <c r="G17" s="27">
        <f>VLOOKUP(F17,'POINTS MATIRX'!$A$2:$B$62,2,FALSE)</f>
        <v>21</v>
      </c>
    </row>
    <row r="18" spans="1:7">
      <c r="A18" s="63" t="s">
        <v>34</v>
      </c>
      <c r="B18" s="27">
        <f>SUM(G18+E18)</f>
        <v>50</v>
      </c>
      <c r="D18" s="61">
        <f>IF(ISNA(VLOOKUP(A18,Race1!B:K,10,FALSE)),0,VLOOKUP(A18,Race1!B:K,10,FALSE))</f>
        <v>30</v>
      </c>
      <c r="E18" s="27">
        <f>VLOOKUP(D18,'POINTS MATIRX'!$A$2:$B$62,2,FALSE)</f>
        <v>20</v>
      </c>
      <c r="F18" s="61">
        <f>IF(ISNA(VLOOKUP(A18,Race2!B:K,10,FALSE)),0,VLOOKUP(A18,Race2!B:K,10,FALSE))</f>
        <v>11</v>
      </c>
      <c r="G18" s="27">
        <f>VLOOKUP(F18,'POINTS MATIRX'!$A$2:$B$62,2,FALSE)</f>
        <v>30</v>
      </c>
    </row>
    <row r="19" spans="1:7">
      <c r="A19" s="63" t="s">
        <v>17</v>
      </c>
      <c r="B19" s="27">
        <f>SUM(G19+E19)</f>
        <v>49</v>
      </c>
      <c r="D19" s="61">
        <f>IF(ISNA(VLOOKUP(A19,Race1!B:K,10,FALSE)),0,VLOOKUP(A19,Race1!B:K,10,FALSE))</f>
        <v>12</v>
      </c>
      <c r="E19" s="27">
        <f>VLOOKUP(D19,'POINTS MATIRX'!$A$2:$B$62,2,FALSE)</f>
        <v>29</v>
      </c>
      <c r="F19" s="61">
        <f>IF(ISNA(VLOOKUP(A19,Race2!B:K,10,FALSE)),0,VLOOKUP(A19,Race2!B:K,10,FALSE))</f>
        <v>41</v>
      </c>
      <c r="G19" s="27">
        <f>VLOOKUP(F19,'POINTS MATIRX'!$A$2:$B$62,2,FALSE)</f>
        <v>20</v>
      </c>
    </row>
    <row r="20" spans="1:7">
      <c r="A20" s="63" t="s">
        <v>19</v>
      </c>
      <c r="B20" s="27">
        <f>SUM(G20+E20)</f>
        <v>49</v>
      </c>
      <c r="D20" s="61">
        <f>IF(ISNA(VLOOKUP(A20,Race1!B:K,10,FALSE)),0,VLOOKUP(A20,Race1!B:K,10,FALSE))</f>
        <v>14</v>
      </c>
      <c r="E20" s="27">
        <f>VLOOKUP(D20,'POINTS MATIRX'!$A$2:$B$62,2,FALSE)</f>
        <v>27</v>
      </c>
      <c r="F20" s="61">
        <f>IF(ISNA(VLOOKUP(A20,Race2!B:K,10,FALSE)),0,VLOOKUP(A20,Race2!B:K,10,FALSE))</f>
        <v>19</v>
      </c>
      <c r="G20" s="27">
        <f>VLOOKUP(F20,'POINTS MATIRX'!$A$2:$B$62,2,FALSE)</f>
        <v>22</v>
      </c>
    </row>
    <row r="21" spans="1:7">
      <c r="A21" s="63" t="s">
        <v>24</v>
      </c>
      <c r="B21" s="27">
        <f>SUM(G21+E21)</f>
        <v>47</v>
      </c>
      <c r="D21" s="61">
        <f>IF(ISNA(VLOOKUP(A21,Race1!B:K,10,FALSE)),0,VLOOKUP(A21,Race1!B:K,10,FALSE))</f>
        <v>19</v>
      </c>
      <c r="E21" s="27">
        <f>VLOOKUP(D21,'POINTS MATIRX'!$A$2:$B$62,2,FALSE)</f>
        <v>22</v>
      </c>
      <c r="F21" s="61">
        <f>IF(ISNA(VLOOKUP(A21,Race2!B:K,10,FALSE)),0,VLOOKUP(A21,Race2!B:K,10,FALSE))</f>
        <v>16</v>
      </c>
      <c r="G21" s="27">
        <f>VLOOKUP(F21,'POINTS MATIRX'!$A$2:$B$62,2,FALSE)</f>
        <v>25</v>
      </c>
    </row>
    <row r="22" spans="1:7">
      <c r="A22" s="63" t="s">
        <v>28</v>
      </c>
      <c r="B22" s="27">
        <f>SUM(G22+E22)</f>
        <v>47</v>
      </c>
      <c r="D22" s="61">
        <f>IF(ISNA(VLOOKUP(A22,Race1!B:K,10,FALSE)),0,VLOOKUP(A22,Race1!B:K,10,FALSE))</f>
        <v>23</v>
      </c>
      <c r="E22" s="27">
        <f>VLOOKUP(D22,'POINTS MATIRX'!$A$2:$B$62,2,FALSE)</f>
        <v>20</v>
      </c>
      <c r="F22" s="61">
        <f>IF(ISNA(VLOOKUP(A22,Race2!B:K,10,FALSE)),0,VLOOKUP(A22,Race2!B:K,10,FALSE))</f>
        <v>14</v>
      </c>
      <c r="G22" s="27">
        <f>VLOOKUP(F22,'POINTS MATIRX'!$A$2:$B$62,2,FALSE)</f>
        <v>27</v>
      </c>
    </row>
    <row r="23" spans="1:7">
      <c r="A23" s="63" t="s">
        <v>20</v>
      </c>
      <c r="B23" s="27">
        <f>SUM(G23+E23)</f>
        <v>46</v>
      </c>
      <c r="D23" s="61">
        <f>IF(ISNA(VLOOKUP(A23,Race1!B:K,10,FALSE)),0,VLOOKUP(A23,Race1!B:K,10,FALSE))</f>
        <v>15</v>
      </c>
      <c r="E23" s="27">
        <f>VLOOKUP(D23,'POINTS MATIRX'!$A$2:$B$62,2,FALSE)</f>
        <v>26</v>
      </c>
      <c r="F23" s="61">
        <f>IF(ISNA(VLOOKUP(A23,Race2!B:K,10,FALSE)),0,VLOOKUP(A23,Race2!B:K,10,FALSE))</f>
        <v>21</v>
      </c>
      <c r="G23" s="27">
        <f>VLOOKUP(F23,'POINTS MATIRX'!$A$2:$B$62,2,FALSE)</f>
        <v>20</v>
      </c>
    </row>
    <row r="24" spans="1:7">
      <c r="A24" s="63" t="s">
        <v>41</v>
      </c>
      <c r="B24" s="27">
        <f>SUM(G24+E24)</f>
        <v>46</v>
      </c>
      <c r="D24" s="61">
        <f>IF(ISNA(VLOOKUP(A24,Race1!B:K,10,FALSE)),0,VLOOKUP(A24,Race1!B:K,10,FALSE))</f>
        <v>36</v>
      </c>
      <c r="E24" s="27">
        <f>VLOOKUP(D24,'POINTS MATIRX'!$A$2:$B$62,2,FALSE)</f>
        <v>20</v>
      </c>
      <c r="F24" s="61">
        <f>IF(ISNA(VLOOKUP(A24,Race2!B:K,10,FALSE)),0,VLOOKUP(A24,Race2!B:K,10,FALSE))</f>
        <v>15</v>
      </c>
      <c r="G24" s="27">
        <f>VLOOKUP(F24,'POINTS MATIRX'!$A$2:$B$62,2,FALSE)</f>
        <v>26</v>
      </c>
    </row>
    <row r="25" spans="1:7">
      <c r="A25" s="63" t="s">
        <v>21</v>
      </c>
      <c r="B25" s="27">
        <f>SUM(G25+E25)</f>
        <v>45</v>
      </c>
      <c r="D25" s="61">
        <f>IF(ISNA(VLOOKUP(A25,Race1!B:K,10,FALSE)),0,VLOOKUP(A25,Race1!B:K,10,FALSE))</f>
        <v>16</v>
      </c>
      <c r="E25" s="27">
        <f>VLOOKUP(D25,'POINTS MATIRX'!$A$2:$B$62,2,FALSE)</f>
        <v>25</v>
      </c>
      <c r="F25" s="61">
        <f>IF(ISNA(VLOOKUP(A25,Race2!B:K,10,FALSE)),0,VLOOKUP(A25,Race2!B:K,10,FALSE))</f>
        <v>58</v>
      </c>
      <c r="G25" s="27">
        <f>VLOOKUP(F25,'POINTS MATIRX'!$A$2:$B$62,2,FALSE)</f>
        <v>20</v>
      </c>
    </row>
    <row r="26" spans="1:7">
      <c r="A26" s="63" t="s">
        <v>22</v>
      </c>
      <c r="B26" s="27">
        <f>SUM(G26+E26)</f>
        <v>44</v>
      </c>
      <c r="D26" s="61">
        <f>IF(ISNA(VLOOKUP(A26,Race1!B:K,10,FALSE)),0,VLOOKUP(A26,Race1!B:K,10,FALSE))</f>
        <v>17</v>
      </c>
      <c r="E26" s="27">
        <f>VLOOKUP(D26,'POINTS MATIRX'!$A$2:$B$62,2,FALSE)</f>
        <v>24</v>
      </c>
      <c r="F26" s="61">
        <f>IF(ISNA(VLOOKUP(A26,Race2!B:K,10,FALSE)),0,VLOOKUP(A26,Race2!B:K,10,FALSE))</f>
        <v>33</v>
      </c>
      <c r="G26" s="27">
        <f>VLOOKUP(F26,'POINTS MATIRX'!$A$2:$B$62,2,FALSE)</f>
        <v>20</v>
      </c>
    </row>
    <row r="27" spans="1:7">
      <c r="A27" s="63" t="s">
        <v>31</v>
      </c>
      <c r="B27" s="27">
        <f>SUM(G27+E27)</f>
        <v>40</v>
      </c>
      <c r="D27" s="61">
        <f>IF(ISNA(VLOOKUP(A27,Race1!B:K,10,FALSE)),0,VLOOKUP(A27,Race1!B:K,10,FALSE))</f>
        <v>26</v>
      </c>
      <c r="E27" s="27">
        <f>VLOOKUP(D27,'POINTS MATIRX'!$A$2:$B$62,2,FALSE)</f>
        <v>20</v>
      </c>
      <c r="F27" s="61">
        <f>IF(ISNA(VLOOKUP(A27,Race2!B:K,10,FALSE)),0,VLOOKUP(A27,Race2!B:K,10,FALSE))</f>
        <v>44</v>
      </c>
      <c r="G27" s="27">
        <f>VLOOKUP(F27,'POINTS MATIRX'!$A$2:$B$62,2,FALSE)</f>
        <v>20</v>
      </c>
    </row>
    <row r="28" spans="1:7">
      <c r="A28" s="63" t="s">
        <v>50</v>
      </c>
      <c r="B28" s="27">
        <f>SUM(G28+E28)</f>
        <v>40</v>
      </c>
      <c r="D28" s="61">
        <f>IF(ISNA(VLOOKUP(A28,Race1!B:K,10,FALSE)),0,VLOOKUP(A28,Race1!B:K,10,FALSE))</f>
        <v>28</v>
      </c>
      <c r="E28" s="27">
        <f>VLOOKUP(D28,'POINTS MATIRX'!$A$2:$B$62,2,FALSE)</f>
        <v>20</v>
      </c>
      <c r="F28" s="61">
        <f>IF(ISNA(VLOOKUP(A28,Race2!B:K,10,FALSE)),0,VLOOKUP(A28,Race2!B:K,10,FALSE))</f>
        <v>42</v>
      </c>
      <c r="G28" s="27">
        <f>VLOOKUP(F28,'POINTS MATIRX'!$A$2:$B$62,2,FALSE)</f>
        <v>20</v>
      </c>
    </row>
    <row r="29" spans="1:7">
      <c r="A29" s="64" t="s">
        <v>5</v>
      </c>
      <c r="B29" s="27">
        <f>SUM(G29+E29)</f>
        <v>40</v>
      </c>
      <c r="D29" s="61">
        <f>IF(ISNA(VLOOKUP(A29,Race1!B:K,10,FALSE)),0,VLOOKUP(A29,Race1!B:K,10,FALSE))</f>
        <v>36</v>
      </c>
      <c r="E29" s="27">
        <f>VLOOKUP(D29,'POINTS MATIRX'!$A$2:$B$62,2,FALSE)</f>
        <v>20</v>
      </c>
      <c r="F29" s="61">
        <f>IF(ISNA(VLOOKUP(A29,Race2!B:K,10,FALSE)),0,VLOOKUP(A29,Race2!B:K,10,FALSE))</f>
        <v>46</v>
      </c>
      <c r="G29" s="27">
        <f>VLOOKUP(F29,'POINTS MATIRX'!$A$2:$B$62,2,FALSE)</f>
        <v>20</v>
      </c>
    </row>
    <row r="30" spans="1:7">
      <c r="A30" s="64" t="s">
        <v>38</v>
      </c>
      <c r="B30" s="27">
        <f>SUM(G30+E30)</f>
        <v>40</v>
      </c>
      <c r="D30" s="61">
        <f>IF(ISNA(VLOOKUP(A30,Race1!B:K,10,FALSE)),0,VLOOKUP(A30,Race1!B:K,10,FALSE))</f>
        <v>36</v>
      </c>
      <c r="E30" s="27">
        <f>VLOOKUP(D30,'POINTS MATIRX'!$A$2:$B$62,2,FALSE)</f>
        <v>20</v>
      </c>
      <c r="F30" s="61">
        <f>IF(ISNA(VLOOKUP(A30,Race2!B:K,10,FALSE)),0,VLOOKUP(A30,Race2!B:K,10,FALSE))</f>
        <v>55</v>
      </c>
      <c r="G30" s="27">
        <f>VLOOKUP(F30,'POINTS MATIRX'!$A$2:$B$62,2,FALSE)</f>
        <v>20</v>
      </c>
    </row>
    <row r="31" spans="1:7">
      <c r="A31" s="62" t="s">
        <v>54</v>
      </c>
      <c r="B31" s="27">
        <f>SUM(G31+E31)</f>
        <v>39</v>
      </c>
      <c r="D31" s="61">
        <f>IF(ISNA(VLOOKUP(A31,Race1!B:K,10,FALSE)),0,VLOOKUP(A31,Race1!B:K,10,FALSE))</f>
        <v>0</v>
      </c>
      <c r="E31" s="27">
        <f>VLOOKUP(D31,'POINTS MATIRX'!$A$2:$B$62,2,FALSE)</f>
        <v>0</v>
      </c>
      <c r="F31" s="61">
        <f>IF(ISNA(VLOOKUP(A31,Race2!B:K,10,FALSE)),0,VLOOKUP(A31,Race2!B:K,10,FALSE))</f>
        <v>2</v>
      </c>
      <c r="G31" s="27">
        <f>VLOOKUP(F31,'POINTS MATIRX'!$A$2:$B$62,2,FALSE)</f>
        <v>39</v>
      </c>
    </row>
    <row r="32" spans="1:7">
      <c r="A32" s="64" t="s">
        <v>9</v>
      </c>
      <c r="B32" s="27">
        <f>SUM(G32+E32)</f>
        <v>37</v>
      </c>
      <c r="D32" s="61">
        <f>IF(ISNA(VLOOKUP(A32,Race1!B:K,10,FALSE)),0,VLOOKUP(A32,Race1!B:K,10,FALSE))</f>
        <v>4</v>
      </c>
      <c r="E32" s="27">
        <f>VLOOKUP(D32,'POINTS MATIRX'!$A$2:$B$62,2,FALSE)</f>
        <v>37</v>
      </c>
      <c r="F32" s="61">
        <f>IF(ISNA(VLOOKUP(A32,Race2!B:K,10,FALSE)),0,VLOOKUP(A32,Race2!B:K,10,FALSE))</f>
        <v>0</v>
      </c>
      <c r="G32" s="27">
        <f>VLOOKUP(F32,'POINTS MATIRX'!$A$2:$B$62,2,FALSE)</f>
        <v>0</v>
      </c>
    </row>
    <row r="33" spans="1:7">
      <c r="A33" s="62" t="s">
        <v>55</v>
      </c>
      <c r="B33" s="27">
        <f>SUM(G33+E33)</f>
        <v>36</v>
      </c>
      <c r="D33" s="61">
        <f>IF(ISNA(VLOOKUP(A33,Race1!B:K,10,FALSE)),0,VLOOKUP(A33,Race1!B:K,10,FALSE))</f>
        <v>0</v>
      </c>
      <c r="E33" s="27">
        <f>VLOOKUP(D33,'POINTS MATIRX'!$A$2:$B$62,2,FALSE)</f>
        <v>0</v>
      </c>
      <c r="F33" s="61">
        <f>IF(ISNA(VLOOKUP(A33,Race2!B:K,10,FALSE)),0,VLOOKUP(A33,Race2!B:K,10,FALSE))</f>
        <v>5</v>
      </c>
      <c r="G33" s="27">
        <f>VLOOKUP(F33,'POINTS MATIRX'!$A$2:$B$62,2,FALSE)</f>
        <v>36</v>
      </c>
    </row>
    <row r="34" spans="1:7">
      <c r="A34" s="62" t="s">
        <v>81</v>
      </c>
      <c r="B34" s="27">
        <f>SUM(G34+E34)</f>
        <v>33</v>
      </c>
      <c r="D34" s="61">
        <f>IF(ISNA(VLOOKUP(A34,Race1!B:K,10,FALSE)),0,VLOOKUP(A34,Race1!B:K,10,FALSE))</f>
        <v>0</v>
      </c>
      <c r="E34" s="27">
        <f>VLOOKUP(D34,'POINTS MATIRX'!$A$2:$B$62,2,FALSE)</f>
        <v>0</v>
      </c>
      <c r="F34" s="61">
        <f>IF(ISNA(VLOOKUP(A34,Race2!B:K,10,FALSE)),0,VLOOKUP(A34,Race2!B:K,10,FALSE))</f>
        <v>8</v>
      </c>
      <c r="G34" s="27">
        <f>VLOOKUP(F34,'POINTS MATIRX'!$A$2:$B$62,2,FALSE)</f>
        <v>33</v>
      </c>
    </row>
    <row r="35" spans="1:7">
      <c r="A35" s="62" t="s">
        <v>56</v>
      </c>
      <c r="B35" s="27">
        <f>SUM(G35+E35)</f>
        <v>31</v>
      </c>
      <c r="D35" s="61">
        <f>IF(ISNA(VLOOKUP(A35,Race1!B:K,10,FALSE)),0,VLOOKUP(A35,Race1!B:K,10,FALSE))</f>
        <v>0</v>
      </c>
      <c r="E35" s="27">
        <f>VLOOKUP(D35,'POINTS MATIRX'!$A$2:$B$62,2,FALSE)</f>
        <v>0</v>
      </c>
      <c r="F35" s="61">
        <f>IF(ISNA(VLOOKUP(A35,Race2!B:K,10,FALSE)),0,VLOOKUP(A35,Race2!B:K,10,FALSE))</f>
        <v>10</v>
      </c>
      <c r="G35" s="27">
        <f>VLOOKUP(F35,'POINTS MATIRX'!$A$2:$B$62,2,FALSE)</f>
        <v>31</v>
      </c>
    </row>
    <row r="36" spans="1:7">
      <c r="A36" s="62" t="s">
        <v>57</v>
      </c>
      <c r="B36" s="27">
        <f>SUM(G36+E36)</f>
        <v>29</v>
      </c>
      <c r="D36" s="61">
        <f>IF(ISNA(VLOOKUP(A36,Race1!B:K,10,FALSE)),0,VLOOKUP(A36,Race1!B:K,10,FALSE))</f>
        <v>0</v>
      </c>
      <c r="E36" s="27">
        <f>VLOOKUP(D36,'POINTS MATIRX'!$A$2:$B$62,2,FALSE)</f>
        <v>0</v>
      </c>
      <c r="F36" s="61">
        <f>IF(ISNA(VLOOKUP(A36,Race2!B:K,10,FALSE)),0,VLOOKUP(A36,Race2!B:K,10,FALSE))</f>
        <v>12</v>
      </c>
      <c r="G36" s="27">
        <f>VLOOKUP(F36,'POINTS MATIRX'!$A$2:$B$62,2,FALSE)</f>
        <v>29</v>
      </c>
    </row>
    <row r="37" spans="1:7">
      <c r="A37" s="62" t="s">
        <v>58</v>
      </c>
      <c r="B37" s="27">
        <f>SUM(G37+E37)</f>
        <v>28</v>
      </c>
      <c r="D37" s="61">
        <f>IF(ISNA(VLOOKUP(A37,Race1!B:K,10,FALSE)),0,VLOOKUP(A37,Race1!B:K,10,FALSE))</f>
        <v>0</v>
      </c>
      <c r="E37" s="27">
        <f>VLOOKUP(D37,'POINTS MATIRX'!$A$2:$B$62,2,FALSE)</f>
        <v>0</v>
      </c>
      <c r="F37" s="61">
        <f>IF(ISNA(VLOOKUP(A37,Race2!B:K,10,FALSE)),0,VLOOKUP(A37,Race2!B:K,10,FALSE))</f>
        <v>13</v>
      </c>
      <c r="G37" s="27">
        <f>VLOOKUP(F37,'POINTS MATIRX'!$A$2:$B$62,2,FALSE)</f>
        <v>28</v>
      </c>
    </row>
    <row r="38" spans="1:7">
      <c r="A38" s="63" t="s">
        <v>23</v>
      </c>
      <c r="B38" s="27">
        <f>SUM(G38+E38)</f>
        <v>23</v>
      </c>
      <c r="D38" s="61">
        <f>IF(ISNA(VLOOKUP(A38,Race1!B:K,10,FALSE)),0,VLOOKUP(A38,Race1!B:K,10,FALSE))</f>
        <v>18</v>
      </c>
      <c r="E38" s="27">
        <f>VLOOKUP(D38,'POINTS MATIRX'!$A$2:$B$62,2,FALSE)</f>
        <v>23</v>
      </c>
      <c r="F38" s="61">
        <f>IF(ISNA(VLOOKUP(A38,Race2!B:K,10,FALSE)),0,VLOOKUP(A38,Race2!B:K,10,FALSE))</f>
        <v>0</v>
      </c>
      <c r="G38" s="27">
        <f>VLOOKUP(F38,'POINTS MATIRX'!$A$2:$B$62,2,FALSE)</f>
        <v>0</v>
      </c>
    </row>
    <row r="39" spans="1:7">
      <c r="A39" s="63" t="s">
        <v>26</v>
      </c>
      <c r="B39" s="27">
        <f>SUM(G39+E39)</f>
        <v>20</v>
      </c>
      <c r="D39" s="61">
        <f>IF(ISNA(VLOOKUP(A39,Race1!B:K,10,FALSE)),0,VLOOKUP(A39,Race1!B:K,10,FALSE))</f>
        <v>21</v>
      </c>
      <c r="E39" s="27">
        <f>VLOOKUP(D39,'POINTS MATIRX'!$A$2:$B$62,2,FALSE)</f>
        <v>20</v>
      </c>
      <c r="F39" s="61">
        <f>IF(ISNA(VLOOKUP(A39,Race2!B:K,10,FALSE)),0,VLOOKUP(A39,Race2!B:K,10,FALSE))</f>
        <v>0</v>
      </c>
      <c r="G39" s="27">
        <f>VLOOKUP(F39,'POINTS MATIRX'!$A$2:$B$62,2,FALSE)</f>
        <v>0</v>
      </c>
    </row>
    <row r="40" spans="1:7">
      <c r="A40" s="63" t="s">
        <v>27</v>
      </c>
      <c r="B40" s="27">
        <f>SUM(G40+E40)</f>
        <v>20</v>
      </c>
      <c r="D40" s="61">
        <f>IF(ISNA(VLOOKUP(A40,Race1!B:K,10,FALSE)),0,VLOOKUP(A40,Race1!B:K,10,FALSE))</f>
        <v>22</v>
      </c>
      <c r="E40" s="27">
        <f>VLOOKUP(D40,'POINTS MATIRX'!$A$2:$B$62,2,FALSE)</f>
        <v>20</v>
      </c>
      <c r="F40" s="61">
        <f>IF(ISNA(VLOOKUP(A40,Race2!B:K,10,FALSE)),0,VLOOKUP(A40,Race2!B:K,10,FALSE))</f>
        <v>0</v>
      </c>
      <c r="G40" s="27">
        <f>VLOOKUP(F40,'POINTS MATIRX'!$A$2:$B$62,2,FALSE)</f>
        <v>0</v>
      </c>
    </row>
    <row r="41" spans="1:7">
      <c r="A41" s="63" t="s">
        <v>29</v>
      </c>
      <c r="B41" s="27">
        <f>SUM(G41+E41)</f>
        <v>20</v>
      </c>
      <c r="D41" s="61">
        <f>IF(ISNA(VLOOKUP(A41,Race1!B:K,10,FALSE)),0,VLOOKUP(A41,Race1!B:K,10,FALSE))</f>
        <v>24</v>
      </c>
      <c r="E41" s="27">
        <f>VLOOKUP(D41,'POINTS MATIRX'!$A$2:$B$62,2,FALSE)</f>
        <v>20</v>
      </c>
      <c r="F41" s="61">
        <f>IF(ISNA(VLOOKUP(A41,Race2!B:K,10,FALSE)),0,VLOOKUP(A41,Race2!B:K,10,FALSE))</f>
        <v>0</v>
      </c>
      <c r="G41" s="27">
        <f>VLOOKUP(F41,'POINTS MATIRX'!$A$2:$B$62,2,FALSE)</f>
        <v>0</v>
      </c>
    </row>
    <row r="42" spans="1:7">
      <c r="A42" s="63" t="s">
        <v>30</v>
      </c>
      <c r="B42" s="27">
        <f>SUM(G42+E42)</f>
        <v>20</v>
      </c>
      <c r="D42" s="61">
        <f>IF(ISNA(VLOOKUP(A42,Race1!B:K,10,FALSE)),0,VLOOKUP(A42,Race1!B:K,10,FALSE))</f>
        <v>25</v>
      </c>
      <c r="E42" s="27">
        <f>VLOOKUP(D42,'POINTS MATIRX'!$A$2:$B$62,2,FALSE)</f>
        <v>20</v>
      </c>
      <c r="F42" s="61">
        <f>IF(ISNA(VLOOKUP(A42,Race2!B:K,10,FALSE)),0,VLOOKUP(A42,Race2!B:K,10,FALSE))</f>
        <v>0</v>
      </c>
      <c r="G42" s="27">
        <f>VLOOKUP(F42,'POINTS MATIRX'!$A$2:$B$62,2,FALSE)</f>
        <v>0</v>
      </c>
    </row>
    <row r="43" spans="1:7">
      <c r="A43" s="63" t="s">
        <v>52</v>
      </c>
      <c r="B43" s="27">
        <f>SUM(G43+E43)</f>
        <v>20</v>
      </c>
      <c r="D43" s="61">
        <f>IF(ISNA(VLOOKUP(A43,Race1!B:K,10,FALSE)),0,VLOOKUP(A43,Race1!B:K,10,FALSE))</f>
        <v>27</v>
      </c>
      <c r="E43" s="27">
        <f>VLOOKUP(D43,'POINTS MATIRX'!$A$2:$B$62,2,FALSE)</f>
        <v>20</v>
      </c>
      <c r="F43" s="61">
        <f>IF(ISNA(VLOOKUP(A43,Race2!B:K,10,FALSE)),0,VLOOKUP(A43,Race2!B:K,10,FALSE))</f>
        <v>0</v>
      </c>
      <c r="G43" s="27">
        <f>VLOOKUP(F43,'POINTS MATIRX'!$A$2:$B$62,2,FALSE)</f>
        <v>0</v>
      </c>
    </row>
    <row r="44" spans="1:7">
      <c r="A44" s="64" t="s">
        <v>33</v>
      </c>
      <c r="B44" s="27">
        <f>SUM(G44+E44)</f>
        <v>20</v>
      </c>
      <c r="D44" s="61">
        <f>IF(ISNA(VLOOKUP(A44,Race1!B:K,10,FALSE)),0,VLOOKUP(A44,Race1!B:K,10,FALSE))</f>
        <v>29</v>
      </c>
      <c r="E44" s="27">
        <f>VLOOKUP(D44,'POINTS MATIRX'!$A$2:$B$62,2,FALSE)</f>
        <v>20</v>
      </c>
      <c r="F44" s="61">
        <f>IF(ISNA(VLOOKUP(A44,Race2!B:K,10,FALSE)),0,VLOOKUP(A44,Race2!B:K,10,FALSE))</f>
        <v>0</v>
      </c>
      <c r="G44" s="27">
        <f>VLOOKUP(F44,'POINTS MATIRX'!$A$2:$B$62,2,FALSE)</f>
        <v>0</v>
      </c>
    </row>
    <row r="45" spans="1:7">
      <c r="A45" s="63" t="s">
        <v>0</v>
      </c>
      <c r="B45" s="27">
        <f>SUM(G45+E45)</f>
        <v>20</v>
      </c>
      <c r="D45" s="61">
        <f>IF(ISNA(VLOOKUP(A45,Race1!B:K,10,FALSE)),0,VLOOKUP(A45,Race1!B:K,10,FALSE))</f>
        <v>31</v>
      </c>
      <c r="E45" s="27">
        <f>VLOOKUP(D45,'POINTS MATIRX'!$A$2:$B$62,2,FALSE)</f>
        <v>20</v>
      </c>
      <c r="F45" s="61">
        <f>IF(ISNA(VLOOKUP(A45,Race2!B:K,10,FALSE)),0,VLOOKUP(A45,Race2!B:K,10,FALSE))</f>
        <v>0</v>
      </c>
      <c r="G45" s="27">
        <f>VLOOKUP(F45,'POINTS MATIRX'!$A$2:$B$62,2,FALSE)</f>
        <v>0</v>
      </c>
    </row>
    <row r="46" spans="1:7">
      <c r="A46" s="63" t="s">
        <v>35</v>
      </c>
      <c r="B46" s="27">
        <f>SUM(G46+E46)</f>
        <v>20</v>
      </c>
      <c r="D46" s="61">
        <f>IF(ISNA(VLOOKUP(A46,Race1!B:K,10,FALSE)),0,VLOOKUP(A46,Race1!B:K,10,FALSE))</f>
        <v>32</v>
      </c>
      <c r="E46" s="27">
        <f>VLOOKUP(D46,'POINTS MATIRX'!$A$2:$B$62,2,FALSE)</f>
        <v>20</v>
      </c>
      <c r="F46" s="61">
        <f>IF(ISNA(VLOOKUP(A46,Race2!B:K,10,FALSE)),0,VLOOKUP(A46,Race2!B:K,10,FALSE))</f>
        <v>0</v>
      </c>
      <c r="G46" s="27">
        <f>VLOOKUP(F46,'POINTS MATIRX'!$A$2:$B$62,2,FALSE)</f>
        <v>0</v>
      </c>
    </row>
    <row r="47" spans="1:7">
      <c r="A47" s="64" t="s">
        <v>37</v>
      </c>
      <c r="B47" s="27">
        <f>SUM(G47+E47)</f>
        <v>20</v>
      </c>
      <c r="D47" s="61">
        <f>IF(ISNA(VLOOKUP(A47,Race1!B:K,10,FALSE)),0,VLOOKUP(A47,Race1!B:K,10,FALSE))</f>
        <v>34</v>
      </c>
      <c r="E47" s="27">
        <f>VLOOKUP(D47,'POINTS MATIRX'!$A$2:$B$62,2,FALSE)</f>
        <v>20</v>
      </c>
      <c r="F47" s="61">
        <f>IF(ISNA(VLOOKUP(A47,Race2!B:K,10,FALSE)),0,VLOOKUP(A47,Race2!B:K,10,FALSE))</f>
        <v>0</v>
      </c>
      <c r="G47" s="27">
        <f>VLOOKUP(F47,'POINTS MATIRX'!$A$2:$B$62,2,FALSE)</f>
        <v>0</v>
      </c>
    </row>
    <row r="48" spans="1:7">
      <c r="A48" s="64" t="s">
        <v>6</v>
      </c>
      <c r="B48" s="27">
        <f>SUM(G48+E48)</f>
        <v>20</v>
      </c>
      <c r="D48" s="61">
        <f>IF(ISNA(VLOOKUP(A48,Race1!B:K,10,FALSE)),0,VLOOKUP(A48,Race1!B:K,10,FALSE))</f>
        <v>35</v>
      </c>
      <c r="E48" s="27">
        <f>VLOOKUP(D48,'POINTS MATIRX'!$A$2:$B$62,2,FALSE)</f>
        <v>20</v>
      </c>
      <c r="F48" s="61">
        <f>IF(ISNA(VLOOKUP(A48,Race2!B:K,10,FALSE)),0,VLOOKUP(A48,Race2!B:K,10,FALSE))</f>
        <v>0</v>
      </c>
      <c r="G48" s="27">
        <f>VLOOKUP(F48,'POINTS MATIRX'!$A$2:$B$62,2,FALSE)</f>
        <v>0</v>
      </c>
    </row>
    <row r="49" spans="1:7">
      <c r="A49" s="63" t="s">
        <v>40</v>
      </c>
      <c r="B49" s="27">
        <f>SUM(G49+E49)</f>
        <v>20</v>
      </c>
      <c r="D49" s="61">
        <f>IF(ISNA(VLOOKUP(A49,Race1!B:K,10,FALSE)),0,VLOOKUP(A49,Race1!B:K,10,FALSE))</f>
        <v>36</v>
      </c>
      <c r="E49" s="27">
        <f>VLOOKUP(D49,'POINTS MATIRX'!$A$2:$B$62,2,FALSE)</f>
        <v>20</v>
      </c>
      <c r="F49" s="61">
        <f>IF(ISNA(VLOOKUP(A49,Race2!B:K,10,FALSE)),0,VLOOKUP(A49,Race2!B:K,10,FALSE))</f>
        <v>0</v>
      </c>
      <c r="G49" s="27">
        <f>VLOOKUP(F49,'POINTS MATIRX'!$A$2:$B$62,2,FALSE)</f>
        <v>0</v>
      </c>
    </row>
    <row r="50" spans="1:7">
      <c r="A50" s="52" t="s">
        <v>4</v>
      </c>
      <c r="B50" s="27">
        <f>SUM(G50+E50)</f>
        <v>20</v>
      </c>
      <c r="D50" s="61">
        <f>IF(ISNA(VLOOKUP(A50,Race1!B:K,10,FALSE)),0,VLOOKUP(A50,Race1!B:K,10,FALSE))</f>
        <v>36</v>
      </c>
      <c r="E50" s="27">
        <f>VLOOKUP(D50,'POINTS MATIRX'!$A$2:$B$62,2,FALSE)</f>
        <v>20</v>
      </c>
      <c r="F50" s="61">
        <f>IF(ISNA(VLOOKUP(A50,Race2!B:K,10,FALSE)),0,VLOOKUP(A50,Race2!B:K,10,FALSE))</f>
        <v>0</v>
      </c>
      <c r="G50" s="27">
        <f>VLOOKUP(F50,'POINTS MATIRX'!$A$2:$B$62,2,FALSE)</f>
        <v>0</v>
      </c>
    </row>
    <row r="51" spans="1:7">
      <c r="A51" s="65" t="s">
        <v>59</v>
      </c>
      <c r="B51" s="27">
        <f>SUM(G51+E51)</f>
        <v>20</v>
      </c>
      <c r="D51" s="61">
        <f>IF(ISNA(VLOOKUP(A51,Race1!B:K,10,FALSE)),0,VLOOKUP(A51,Race1!B:K,10,FALSE))</f>
        <v>0</v>
      </c>
      <c r="E51" s="27">
        <f>VLOOKUP(D51,'POINTS MATIRX'!$A$2:$B$62,2,FALSE)</f>
        <v>0</v>
      </c>
      <c r="F51" s="61">
        <f>IF(ISNA(VLOOKUP(A51,Race2!B:K,10,FALSE)),0,VLOOKUP(A51,Race2!B:K,10,FALSE))</f>
        <v>23</v>
      </c>
      <c r="G51" s="27">
        <f>VLOOKUP(F51,'POINTS MATIRX'!$A$2:$B$62,2,FALSE)</f>
        <v>20</v>
      </c>
    </row>
    <row r="52" spans="1:7">
      <c r="A52" s="62" t="s">
        <v>60</v>
      </c>
      <c r="B52" s="27">
        <f>SUM(G52+E52)</f>
        <v>20</v>
      </c>
      <c r="D52" s="61">
        <f>IF(ISNA(VLOOKUP(A52,Race1!B:K,10,FALSE)),0,VLOOKUP(A52,Race1!B:K,10,FALSE))</f>
        <v>0</v>
      </c>
      <c r="E52" s="27">
        <f>VLOOKUP(D52,'POINTS MATIRX'!$A$2:$B$62,2,FALSE)</f>
        <v>0</v>
      </c>
      <c r="F52" s="61">
        <f>IF(ISNA(VLOOKUP(A52,Race2!B:K,10,FALSE)),0,VLOOKUP(A52,Race2!B:K,10,FALSE))</f>
        <v>27</v>
      </c>
      <c r="G52" s="27">
        <f>VLOOKUP(F52,'POINTS MATIRX'!$A$2:$B$62,2,FALSE)</f>
        <v>20</v>
      </c>
    </row>
    <row r="53" spans="1:7">
      <c r="A53" s="62" t="s">
        <v>61</v>
      </c>
      <c r="B53" s="27">
        <f>SUM(G53+E53)</f>
        <v>20</v>
      </c>
      <c r="D53" s="61">
        <f>IF(ISNA(VLOOKUP(A53,Race1!B:K,10,FALSE)),0,VLOOKUP(A53,Race1!B:K,10,FALSE))</f>
        <v>0</v>
      </c>
      <c r="E53" s="27">
        <f>VLOOKUP(D53,'POINTS MATIRX'!$A$2:$B$62,2,FALSE)</f>
        <v>0</v>
      </c>
      <c r="F53" s="61">
        <f>IF(ISNA(VLOOKUP(A53,Race2!B:K,10,FALSE)),0,VLOOKUP(A53,Race2!B:K,10,FALSE))</f>
        <v>28</v>
      </c>
      <c r="G53" s="27">
        <f>VLOOKUP(F53,'POINTS MATIRX'!$A$2:$B$62,2,FALSE)</f>
        <v>20</v>
      </c>
    </row>
    <row r="54" spans="1:7">
      <c r="A54" s="62" t="s">
        <v>62</v>
      </c>
      <c r="B54" s="27">
        <f>SUM(G54+E54)</f>
        <v>20</v>
      </c>
      <c r="D54" s="61">
        <f>IF(ISNA(VLOOKUP(A54,Race1!B:K,10,FALSE)),0,VLOOKUP(A54,Race1!B:K,10,FALSE))</f>
        <v>0</v>
      </c>
      <c r="E54" s="27">
        <f>VLOOKUP(D54,'POINTS MATIRX'!$A$2:$B$62,2,FALSE)</f>
        <v>0</v>
      </c>
      <c r="F54" s="61">
        <f>IF(ISNA(VLOOKUP(A54,Race2!B:K,10,FALSE)),0,VLOOKUP(A54,Race2!B:K,10,FALSE))</f>
        <v>31</v>
      </c>
      <c r="G54" s="27">
        <f>VLOOKUP(F54,'POINTS MATIRX'!$A$2:$B$62,2,FALSE)</f>
        <v>20</v>
      </c>
    </row>
    <row r="55" spans="1:7">
      <c r="A55" s="62" t="s">
        <v>63</v>
      </c>
      <c r="B55" s="27">
        <f>SUM(G55+E55)</f>
        <v>20</v>
      </c>
      <c r="D55" s="61">
        <f>IF(ISNA(VLOOKUP(A55,Race1!B:K,10,FALSE)),0,VLOOKUP(A55,Race1!B:K,10,FALSE))</f>
        <v>0</v>
      </c>
      <c r="E55" s="27">
        <f>VLOOKUP(D55,'POINTS MATIRX'!$A$2:$B$62,2,FALSE)</f>
        <v>0</v>
      </c>
      <c r="F55" s="61">
        <f>IF(ISNA(VLOOKUP(A55,Race2!B:K,10,FALSE)),0,VLOOKUP(A55,Race2!B:K,10,FALSE))</f>
        <v>32</v>
      </c>
      <c r="G55" s="27">
        <f>VLOOKUP(F55,'POINTS MATIRX'!$A$2:$B$62,2,FALSE)</f>
        <v>20</v>
      </c>
    </row>
    <row r="56" spans="1:7">
      <c r="A56" s="66" t="s">
        <v>90</v>
      </c>
      <c r="B56" s="27">
        <f>SUM(G56+E56)</f>
        <v>20</v>
      </c>
      <c r="D56" s="61">
        <f>IF(ISNA(VLOOKUP(A56,Race1!B:K,10,FALSE)),0,VLOOKUP(A56,Race1!B:K,10,FALSE))</f>
        <v>0</v>
      </c>
      <c r="E56" s="27">
        <f>VLOOKUP(D56,'POINTS MATIRX'!$A$2:$B$62,2,FALSE)</f>
        <v>0</v>
      </c>
      <c r="F56" s="61">
        <f>IF(ISNA(VLOOKUP(A56,Race2!B:K,10,FALSE)),0,VLOOKUP(A56,Race2!B:K,10,FALSE))</f>
        <v>34</v>
      </c>
      <c r="G56" s="27">
        <f>VLOOKUP(F56,'POINTS MATIRX'!$A$2:$B$62,2,FALSE)</f>
        <v>20</v>
      </c>
    </row>
    <row r="57" spans="1:7">
      <c r="A57" s="62" t="s">
        <v>65</v>
      </c>
      <c r="B57" s="27">
        <f>SUM(G57+E57)</f>
        <v>20</v>
      </c>
      <c r="D57" s="61">
        <f>IF(ISNA(VLOOKUP(A57,Race1!B:K,10,FALSE)),0,VLOOKUP(A57,Race1!B:K,10,FALSE))</f>
        <v>0</v>
      </c>
      <c r="E57" s="27">
        <f>VLOOKUP(D57,'POINTS MATIRX'!$A$2:$B$62,2,FALSE)</f>
        <v>0</v>
      </c>
      <c r="F57" s="61">
        <f>IF(ISNA(VLOOKUP(A57,Race2!B:K,10,FALSE)),0,VLOOKUP(A57,Race2!B:K,10,FALSE))</f>
        <v>35</v>
      </c>
      <c r="G57" s="27">
        <f>VLOOKUP(F57,'POINTS MATIRX'!$A$2:$B$62,2,FALSE)</f>
        <v>20</v>
      </c>
    </row>
    <row r="58" spans="1:7">
      <c r="A58" s="62" t="s">
        <v>66</v>
      </c>
      <c r="B58" s="27">
        <f>SUM(G58+E58)</f>
        <v>20</v>
      </c>
      <c r="D58" s="61">
        <f>IF(ISNA(VLOOKUP(A58,Race1!B:K,10,FALSE)),0,VLOOKUP(A58,Race1!B:K,10,FALSE))</f>
        <v>0</v>
      </c>
      <c r="E58" s="27">
        <f>VLOOKUP(D58,'POINTS MATIRX'!$A$2:$B$62,2,FALSE)</f>
        <v>0</v>
      </c>
      <c r="F58" s="61">
        <f>IF(ISNA(VLOOKUP(A58,Race2!B:K,10,FALSE)),0,VLOOKUP(A58,Race2!B:K,10,FALSE))</f>
        <v>36</v>
      </c>
      <c r="G58" s="27">
        <f>VLOOKUP(F58,'POINTS MATIRX'!$A$2:$B$62,2,FALSE)</f>
        <v>20</v>
      </c>
    </row>
    <row r="59" spans="1:7">
      <c r="A59" s="66" t="s">
        <v>91</v>
      </c>
      <c r="B59" s="27">
        <f>SUM(G59+E59)</f>
        <v>20</v>
      </c>
      <c r="D59" s="61">
        <f>IF(ISNA(VLOOKUP(A59,Race1!B:K,10,FALSE)),0,VLOOKUP(A59,Race1!B:K,10,FALSE))</f>
        <v>0</v>
      </c>
      <c r="E59" s="27">
        <f>VLOOKUP(D59,'POINTS MATIRX'!$A$2:$B$62,2,FALSE)</f>
        <v>0</v>
      </c>
      <c r="F59" s="61">
        <f>IF(ISNA(VLOOKUP(A59,Race2!B:K,10,FALSE)),0,VLOOKUP(A59,Race2!B:K,10,FALSE))</f>
        <v>37</v>
      </c>
      <c r="G59" s="27">
        <f>VLOOKUP(F59,'POINTS MATIRX'!$A$2:$B$62,2,FALSE)</f>
        <v>20</v>
      </c>
    </row>
    <row r="60" spans="1:7">
      <c r="A60" s="62" t="s">
        <v>67</v>
      </c>
      <c r="B60" s="27">
        <f>SUM(G60+E60)</f>
        <v>20</v>
      </c>
      <c r="D60" s="61">
        <f>IF(ISNA(VLOOKUP(A60,Race1!B:K,10,FALSE)),0,VLOOKUP(A60,Race1!B:K,10,FALSE))</f>
        <v>0</v>
      </c>
      <c r="E60" s="27">
        <f>VLOOKUP(D60,'POINTS MATIRX'!$A$2:$B$62,2,FALSE)</f>
        <v>0</v>
      </c>
      <c r="F60" s="61">
        <f>IF(ISNA(VLOOKUP(A60,Race2!B:K,10,FALSE)),0,VLOOKUP(A60,Race2!B:K,10,FALSE))</f>
        <v>38</v>
      </c>
      <c r="G60" s="27">
        <f>VLOOKUP(F60,'POINTS MATIRX'!$A$2:$B$62,2,FALSE)</f>
        <v>20</v>
      </c>
    </row>
    <row r="61" spans="1:7">
      <c r="A61" s="62" t="s">
        <v>68</v>
      </c>
      <c r="B61" s="27">
        <f>SUM(G61+E61)</f>
        <v>20</v>
      </c>
      <c r="D61" s="61">
        <f>IF(ISNA(VLOOKUP(A61,Race1!B:K,10,FALSE)),0,VLOOKUP(A61,Race1!B:K,10,FALSE))</f>
        <v>0</v>
      </c>
      <c r="E61" s="27">
        <f>VLOOKUP(D61,'POINTS MATIRX'!$A$2:$B$62,2,FALSE)</f>
        <v>0</v>
      </c>
      <c r="F61" s="61">
        <f>IF(ISNA(VLOOKUP(A61,Race2!B:K,10,FALSE)),0,VLOOKUP(A61,Race2!B:K,10,FALSE))</f>
        <v>39</v>
      </c>
      <c r="G61" s="27">
        <f>VLOOKUP(F61,'POINTS MATIRX'!$A$2:$B$62,2,FALSE)</f>
        <v>20</v>
      </c>
    </row>
    <row r="62" spans="1:7">
      <c r="A62" s="62" t="s">
        <v>69</v>
      </c>
      <c r="B62" s="27">
        <f>SUM(G62+E62)</f>
        <v>20</v>
      </c>
      <c r="D62" s="61">
        <f>IF(ISNA(VLOOKUP(A62,Race1!B:K,10,FALSE)),0,VLOOKUP(A62,Race1!B:K,10,FALSE))</f>
        <v>0</v>
      </c>
      <c r="E62" s="27">
        <f>VLOOKUP(D62,'POINTS MATIRX'!$A$2:$B$62,2,FALSE)</f>
        <v>0</v>
      </c>
      <c r="F62" s="61">
        <f>IF(ISNA(VLOOKUP(A62,Race2!B:K,10,FALSE)),0,VLOOKUP(A62,Race2!B:K,10,FALSE))</f>
        <v>40</v>
      </c>
      <c r="G62" s="27">
        <f>VLOOKUP(F62,'POINTS MATIRX'!$A$2:$B$62,2,FALSE)</f>
        <v>20</v>
      </c>
    </row>
    <row r="63" spans="1:7">
      <c r="A63" s="62" t="s">
        <v>70</v>
      </c>
      <c r="B63" s="27">
        <f>SUM(G63+E63)</f>
        <v>20</v>
      </c>
      <c r="D63" s="61">
        <f>IF(ISNA(VLOOKUP(A63,Race1!B:K,10,FALSE)),0,VLOOKUP(A63,Race1!B:K,10,FALSE))</f>
        <v>0</v>
      </c>
      <c r="E63" s="27">
        <f>VLOOKUP(D63,'POINTS MATIRX'!$A$2:$B$62,2,FALSE)</f>
        <v>0</v>
      </c>
      <c r="F63" s="61">
        <f>IF(ISNA(VLOOKUP(A63,Race2!B:K,10,FALSE)),0,VLOOKUP(A63,Race2!B:K,10,FALSE))</f>
        <v>43</v>
      </c>
      <c r="G63" s="27">
        <f>VLOOKUP(F63,'POINTS MATIRX'!$A$2:$B$62,2,FALSE)</f>
        <v>20</v>
      </c>
    </row>
    <row r="64" spans="1:7">
      <c r="A64" s="62" t="s">
        <v>71</v>
      </c>
      <c r="B64" s="27">
        <f>SUM(G64+E64)</f>
        <v>20</v>
      </c>
      <c r="D64" s="61">
        <f>IF(ISNA(VLOOKUP(A64,Race1!B:K,10,FALSE)),0,VLOOKUP(A64,Race1!B:K,10,FALSE))</f>
        <v>0</v>
      </c>
      <c r="E64" s="27">
        <f>VLOOKUP(D64,'POINTS MATIRX'!$A$2:$B$62,2,FALSE)</f>
        <v>0</v>
      </c>
      <c r="F64" s="61">
        <f>IF(ISNA(VLOOKUP(A64,Race2!B:K,10,FALSE)),0,VLOOKUP(A64,Race2!B:K,10,FALSE))</f>
        <v>45</v>
      </c>
      <c r="G64" s="27">
        <f>VLOOKUP(F64,'POINTS MATIRX'!$A$2:$B$62,2,FALSE)</f>
        <v>20</v>
      </c>
    </row>
    <row r="65" spans="1:7">
      <c r="A65" s="62" t="s">
        <v>72</v>
      </c>
      <c r="B65" s="27">
        <f>SUM(G65+E65)</f>
        <v>20</v>
      </c>
      <c r="D65" s="61">
        <f>IF(ISNA(VLOOKUP(A65,Race1!B:K,10,FALSE)),0,VLOOKUP(A65,Race1!B:K,10,FALSE))</f>
        <v>0</v>
      </c>
      <c r="E65" s="27">
        <f>VLOOKUP(D65,'POINTS MATIRX'!$A$2:$B$62,2,FALSE)</f>
        <v>0</v>
      </c>
      <c r="F65" s="61">
        <f>IF(ISNA(VLOOKUP(A65,Race2!B:K,10,FALSE)),0,VLOOKUP(A65,Race2!B:K,10,FALSE))</f>
        <v>47</v>
      </c>
      <c r="G65" s="27">
        <f>VLOOKUP(F65,'POINTS MATIRX'!$A$2:$B$62,2,FALSE)</f>
        <v>20</v>
      </c>
    </row>
    <row r="66" spans="1:7">
      <c r="A66" s="62" t="s">
        <v>73</v>
      </c>
      <c r="B66" s="27">
        <f>SUM(G66+E66)</f>
        <v>20</v>
      </c>
      <c r="D66" s="61">
        <f>IF(ISNA(VLOOKUP(A66,Race1!B:K,10,FALSE)),0,VLOOKUP(A66,Race1!B:K,10,FALSE))</f>
        <v>0</v>
      </c>
      <c r="E66" s="27">
        <f>VLOOKUP(D66,'POINTS MATIRX'!$A$2:$B$62,2,FALSE)</f>
        <v>0</v>
      </c>
      <c r="F66" s="61">
        <f>IF(ISNA(VLOOKUP(A66,Race2!B:K,10,FALSE)),0,VLOOKUP(A66,Race2!B:K,10,FALSE))</f>
        <v>48</v>
      </c>
      <c r="G66" s="27">
        <f>VLOOKUP(F66,'POINTS MATIRX'!$A$2:$B$62,2,FALSE)</f>
        <v>20</v>
      </c>
    </row>
    <row r="67" spans="1:7">
      <c r="A67" s="62" t="s">
        <v>3</v>
      </c>
      <c r="B67" s="27">
        <f>SUM(G67+E67)</f>
        <v>20</v>
      </c>
      <c r="D67" s="61">
        <f>IF(ISNA(VLOOKUP(A67,Race1!B:K,10,FALSE)),0,VLOOKUP(A67,Race1!B:K,10,FALSE))</f>
        <v>0</v>
      </c>
      <c r="E67" s="27">
        <f>VLOOKUP(D67,'POINTS MATIRX'!$A$2:$B$62,2,FALSE)</f>
        <v>0</v>
      </c>
      <c r="F67" s="61">
        <f>IF(ISNA(VLOOKUP(A67,Race2!B:K,10,FALSE)),0,VLOOKUP(A67,Race2!B:K,10,FALSE))</f>
        <v>49</v>
      </c>
      <c r="G67" s="27">
        <f>VLOOKUP(F67,'POINTS MATIRX'!$A$2:$B$62,2,FALSE)</f>
        <v>20</v>
      </c>
    </row>
    <row r="68" spans="1:7">
      <c r="A68" s="62" t="s">
        <v>74</v>
      </c>
      <c r="B68" s="27">
        <f>SUM(G68+E68)</f>
        <v>20</v>
      </c>
      <c r="D68" s="61">
        <f>IF(ISNA(VLOOKUP(A68,Race1!B:K,10,FALSE)),0,VLOOKUP(A68,Race1!B:K,10,FALSE))</f>
        <v>0</v>
      </c>
      <c r="E68" s="27">
        <f>VLOOKUP(D68,'POINTS MATIRX'!$A$2:$B$62,2,FALSE)</f>
        <v>0</v>
      </c>
      <c r="F68" s="61">
        <f>IF(ISNA(VLOOKUP(A68,Race2!B:K,10,FALSE)),0,VLOOKUP(A68,Race2!B:K,10,FALSE))</f>
        <v>50</v>
      </c>
      <c r="G68" s="27">
        <f>VLOOKUP(F68,'POINTS MATIRX'!$A$2:$B$62,2,FALSE)</f>
        <v>20</v>
      </c>
    </row>
    <row r="69" spans="1:7">
      <c r="A69" s="62" t="s">
        <v>75</v>
      </c>
      <c r="B69" s="27">
        <f>SUM(G69+E69)</f>
        <v>20</v>
      </c>
      <c r="D69" s="61">
        <f>IF(ISNA(VLOOKUP(A69,Race1!B:K,10,FALSE)),0,VLOOKUP(A69,Race1!B:K,10,FALSE))</f>
        <v>0</v>
      </c>
      <c r="E69" s="27">
        <f>VLOOKUP(D69,'POINTS MATIRX'!$A$2:$B$62,2,FALSE)</f>
        <v>0</v>
      </c>
      <c r="F69" s="61">
        <f>IF(ISNA(VLOOKUP(A69,Race2!B:K,10,FALSE)),0,VLOOKUP(A69,Race2!B:K,10,FALSE))</f>
        <v>51</v>
      </c>
      <c r="G69" s="27">
        <f>VLOOKUP(F69,'POINTS MATIRX'!$A$2:$B$62,2,FALSE)</f>
        <v>20</v>
      </c>
    </row>
    <row r="70" spans="1:7">
      <c r="A70" s="62" t="s">
        <v>76</v>
      </c>
      <c r="B70" s="27">
        <f>SUM(G70+E70)</f>
        <v>20</v>
      </c>
      <c r="D70" s="61">
        <f>IF(ISNA(VLOOKUP(A70,Race1!B:K,10,FALSE)),0,VLOOKUP(A70,Race1!B:K,10,FALSE))</f>
        <v>0</v>
      </c>
      <c r="E70" s="27">
        <f>VLOOKUP(D70,'POINTS MATIRX'!$A$2:$B$62,2,FALSE)</f>
        <v>0</v>
      </c>
      <c r="F70" s="61">
        <f>IF(ISNA(VLOOKUP(A70,Race2!B:K,10,FALSE)),0,VLOOKUP(A70,Race2!B:K,10,FALSE))</f>
        <v>52</v>
      </c>
      <c r="G70" s="27">
        <f>VLOOKUP(F70,'POINTS MATIRX'!$A$2:$B$62,2,FALSE)</f>
        <v>20</v>
      </c>
    </row>
    <row r="71" spans="1:7">
      <c r="A71" s="62" t="s">
        <v>78</v>
      </c>
      <c r="B71" s="27">
        <f>SUM(G71+E71)</f>
        <v>20</v>
      </c>
      <c r="D71" s="61">
        <f>IF(ISNA(VLOOKUP(A71,Race1!B:K,10,FALSE)),0,VLOOKUP(A71,Race1!B:K,10,FALSE))</f>
        <v>0</v>
      </c>
      <c r="E71" s="27">
        <f>VLOOKUP(D71,'POINTS MATIRX'!$A$2:$B$62,2,FALSE)</f>
        <v>0</v>
      </c>
      <c r="F71" s="61">
        <f>IF(ISNA(VLOOKUP(A71,Race2!B:K,10,FALSE)),0,VLOOKUP(A71,Race2!B:K,10,FALSE))</f>
        <v>53</v>
      </c>
      <c r="G71" s="27">
        <f>VLOOKUP(F71,'POINTS MATIRX'!$A$2:$B$62,2,FALSE)</f>
        <v>20</v>
      </c>
    </row>
    <row r="72" spans="1:7">
      <c r="A72" s="62" t="s">
        <v>77</v>
      </c>
      <c r="B72" s="27">
        <f>SUM(G72+E72)</f>
        <v>20</v>
      </c>
      <c r="D72" s="61">
        <f>IF(ISNA(VLOOKUP(A72,Race1!B:K,10,FALSE)),0,VLOOKUP(A72,Race1!B:K,10,FALSE))</f>
        <v>0</v>
      </c>
      <c r="E72" s="27">
        <f>VLOOKUP(D72,'POINTS MATIRX'!$A$2:$B$62,2,FALSE)</f>
        <v>0</v>
      </c>
      <c r="F72" s="61">
        <f>IF(ISNA(VLOOKUP(A72,Race2!B:K,10,FALSE)),0,VLOOKUP(A72,Race2!B:K,10,FALSE))</f>
        <v>54</v>
      </c>
      <c r="G72" s="27">
        <f>VLOOKUP(F72,'POINTS MATIRX'!$A$2:$B$62,2,FALSE)</f>
        <v>20</v>
      </c>
    </row>
    <row r="73" spans="1:7">
      <c r="A73" s="62" t="s">
        <v>79</v>
      </c>
      <c r="B73" s="27">
        <f>SUM(G73+E73)</f>
        <v>20</v>
      </c>
      <c r="D73" s="61">
        <f>IF(ISNA(VLOOKUP(A73,Race1!B:K,10,FALSE)),0,VLOOKUP(A73,Race1!B:K,10,FALSE))</f>
        <v>0</v>
      </c>
      <c r="E73" s="27">
        <f>VLOOKUP(D73,'POINTS MATIRX'!$A$2:$B$62,2,FALSE)</f>
        <v>0</v>
      </c>
      <c r="F73" s="61">
        <f>IF(ISNA(VLOOKUP(A73,Race2!B:K,10,FALSE)),0,VLOOKUP(A73,Race2!B:K,10,FALSE))</f>
        <v>56</v>
      </c>
      <c r="G73" s="27">
        <f>VLOOKUP(F73,'POINTS MATIRX'!$A$2:$B$62,2,FALSE)</f>
        <v>20</v>
      </c>
    </row>
    <row r="74" spans="1:7">
      <c r="A74" s="66" t="s">
        <v>80</v>
      </c>
      <c r="B74" s="27">
        <f>SUM(G74+E74)</f>
        <v>20</v>
      </c>
      <c r="D74" s="61">
        <f>IF(ISNA(VLOOKUP(A74,Race1!B:K,10,FALSE)),0,VLOOKUP(A74,Race1!B:K,10,FALSE))</f>
        <v>0</v>
      </c>
      <c r="E74" s="27">
        <f>VLOOKUP(D74,'POINTS MATIRX'!$A$2:$B$62,2,FALSE)</f>
        <v>0</v>
      </c>
      <c r="F74" s="61">
        <f>IF(ISNA(VLOOKUP(A74,Race2!B:K,10,FALSE)),0,VLOOKUP(A74,Race2!B:K,10,FALSE))</f>
        <v>57</v>
      </c>
      <c r="G74" s="27">
        <f>VLOOKUP(F74,'POINTS MATIRX'!$A$2:$B$62,2,FALSE)</f>
        <v>20</v>
      </c>
    </row>
  </sheetData>
  <sortState ref="A3:G74">
    <sortCondition descending="1" ref="B3:B74"/>
    <sortCondition ref="G3:G74"/>
    <sortCondition ref="E3:E74"/>
  </sortState>
  <mergeCells count="4">
    <mergeCell ref="A1:A2"/>
    <mergeCell ref="B1:B2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D62" sqref="D62"/>
    </sheetView>
  </sheetViews>
  <sheetFormatPr defaultRowHeight="15"/>
  <cols>
    <col min="1" max="2" width="12.140625" style="20" customWidth="1"/>
  </cols>
  <sheetData>
    <row r="1" spans="1:2">
      <c r="A1" s="21" t="s">
        <v>86</v>
      </c>
      <c r="B1" s="21" t="s">
        <v>85</v>
      </c>
    </row>
    <row r="2" spans="1:2">
      <c r="A2" s="21">
        <v>0</v>
      </c>
      <c r="B2" s="21">
        <v>0</v>
      </c>
    </row>
    <row r="3" spans="1:2">
      <c r="A3" s="22">
        <v>1</v>
      </c>
      <c r="B3" s="22">
        <v>40</v>
      </c>
    </row>
    <row r="4" spans="1:2">
      <c r="A4" s="22">
        <f>A3+1</f>
        <v>2</v>
      </c>
      <c r="B4" s="22">
        <f>B3-1</f>
        <v>39</v>
      </c>
    </row>
    <row r="5" spans="1:2">
      <c r="A5" s="22">
        <f t="shared" ref="A5:A47" si="0">A4+1</f>
        <v>3</v>
      </c>
      <c r="B5" s="22">
        <f t="shared" ref="B5:B22" si="1">B4-1</f>
        <v>38</v>
      </c>
    </row>
    <row r="6" spans="1:2">
      <c r="A6" s="22">
        <f t="shared" si="0"/>
        <v>4</v>
      </c>
      <c r="B6" s="22">
        <f t="shared" si="1"/>
        <v>37</v>
      </c>
    </row>
    <row r="7" spans="1:2">
      <c r="A7" s="22">
        <f t="shared" si="0"/>
        <v>5</v>
      </c>
      <c r="B7" s="22">
        <f t="shared" si="1"/>
        <v>36</v>
      </c>
    </row>
    <row r="8" spans="1:2">
      <c r="A8" s="22">
        <f t="shared" si="0"/>
        <v>6</v>
      </c>
      <c r="B8" s="22">
        <f t="shared" si="1"/>
        <v>35</v>
      </c>
    </row>
    <row r="9" spans="1:2">
      <c r="A9" s="22">
        <f t="shared" si="0"/>
        <v>7</v>
      </c>
      <c r="B9" s="22">
        <f t="shared" si="1"/>
        <v>34</v>
      </c>
    </row>
    <row r="10" spans="1:2">
      <c r="A10" s="22">
        <f t="shared" si="0"/>
        <v>8</v>
      </c>
      <c r="B10" s="22">
        <f t="shared" si="1"/>
        <v>33</v>
      </c>
    </row>
    <row r="11" spans="1:2">
      <c r="A11" s="22">
        <f t="shared" si="0"/>
        <v>9</v>
      </c>
      <c r="B11" s="22">
        <f t="shared" si="1"/>
        <v>32</v>
      </c>
    </row>
    <row r="12" spans="1:2">
      <c r="A12" s="22">
        <f t="shared" si="0"/>
        <v>10</v>
      </c>
      <c r="B12" s="22">
        <f t="shared" si="1"/>
        <v>31</v>
      </c>
    </row>
    <row r="13" spans="1:2">
      <c r="A13" s="22">
        <f t="shared" si="0"/>
        <v>11</v>
      </c>
      <c r="B13" s="22">
        <f t="shared" si="1"/>
        <v>30</v>
      </c>
    </row>
    <row r="14" spans="1:2">
      <c r="A14" s="22">
        <f t="shared" si="0"/>
        <v>12</v>
      </c>
      <c r="B14" s="22">
        <f t="shared" si="1"/>
        <v>29</v>
      </c>
    </row>
    <row r="15" spans="1:2">
      <c r="A15" s="22">
        <f t="shared" si="0"/>
        <v>13</v>
      </c>
      <c r="B15" s="22">
        <f t="shared" si="1"/>
        <v>28</v>
      </c>
    </row>
    <row r="16" spans="1:2">
      <c r="A16" s="22">
        <f t="shared" si="0"/>
        <v>14</v>
      </c>
      <c r="B16" s="22">
        <f t="shared" si="1"/>
        <v>27</v>
      </c>
    </row>
    <row r="17" spans="1:2">
      <c r="A17" s="22">
        <f t="shared" si="0"/>
        <v>15</v>
      </c>
      <c r="B17" s="22">
        <f t="shared" si="1"/>
        <v>26</v>
      </c>
    </row>
    <row r="18" spans="1:2">
      <c r="A18" s="22">
        <f t="shared" si="0"/>
        <v>16</v>
      </c>
      <c r="B18" s="22">
        <f t="shared" si="1"/>
        <v>25</v>
      </c>
    </row>
    <row r="19" spans="1:2">
      <c r="A19" s="22">
        <f t="shared" si="0"/>
        <v>17</v>
      </c>
      <c r="B19" s="22">
        <f t="shared" si="1"/>
        <v>24</v>
      </c>
    </row>
    <row r="20" spans="1:2">
      <c r="A20" s="22">
        <f t="shared" si="0"/>
        <v>18</v>
      </c>
      <c r="B20" s="22">
        <f t="shared" si="1"/>
        <v>23</v>
      </c>
    </row>
    <row r="21" spans="1:2">
      <c r="A21" s="22">
        <f t="shared" si="0"/>
        <v>19</v>
      </c>
      <c r="B21" s="22">
        <f t="shared" si="1"/>
        <v>22</v>
      </c>
    </row>
    <row r="22" spans="1:2">
      <c r="A22" s="22">
        <f t="shared" si="0"/>
        <v>20</v>
      </c>
      <c r="B22" s="22">
        <f t="shared" si="1"/>
        <v>21</v>
      </c>
    </row>
    <row r="23" spans="1:2">
      <c r="A23" s="22">
        <f t="shared" si="0"/>
        <v>21</v>
      </c>
      <c r="B23" s="22">
        <v>20</v>
      </c>
    </row>
    <row r="24" spans="1:2">
      <c r="A24" s="22">
        <f t="shared" si="0"/>
        <v>22</v>
      </c>
      <c r="B24" s="22">
        <v>20</v>
      </c>
    </row>
    <row r="25" spans="1:2">
      <c r="A25" s="22">
        <f t="shared" si="0"/>
        <v>23</v>
      </c>
      <c r="B25" s="22">
        <v>20</v>
      </c>
    </row>
    <row r="26" spans="1:2">
      <c r="A26" s="22">
        <f t="shared" si="0"/>
        <v>24</v>
      </c>
      <c r="B26" s="22">
        <v>20</v>
      </c>
    </row>
    <row r="27" spans="1:2">
      <c r="A27" s="22">
        <f t="shared" si="0"/>
        <v>25</v>
      </c>
      <c r="B27" s="22">
        <v>20</v>
      </c>
    </row>
    <row r="28" spans="1:2">
      <c r="A28" s="22">
        <f t="shared" si="0"/>
        <v>26</v>
      </c>
      <c r="B28" s="22">
        <v>20</v>
      </c>
    </row>
    <row r="29" spans="1:2">
      <c r="A29" s="22">
        <f t="shared" si="0"/>
        <v>27</v>
      </c>
      <c r="B29" s="22">
        <v>20</v>
      </c>
    </row>
    <row r="30" spans="1:2">
      <c r="A30" s="22">
        <f t="shared" si="0"/>
        <v>28</v>
      </c>
      <c r="B30" s="22">
        <v>20</v>
      </c>
    </row>
    <row r="31" spans="1:2">
      <c r="A31" s="22">
        <f t="shared" si="0"/>
        <v>29</v>
      </c>
      <c r="B31" s="22">
        <v>20</v>
      </c>
    </row>
    <row r="32" spans="1:2">
      <c r="A32" s="22">
        <f t="shared" si="0"/>
        <v>30</v>
      </c>
      <c r="B32" s="22">
        <v>20</v>
      </c>
    </row>
    <row r="33" spans="1:2">
      <c r="A33" s="22">
        <f t="shared" si="0"/>
        <v>31</v>
      </c>
      <c r="B33" s="22">
        <v>20</v>
      </c>
    </row>
    <row r="34" spans="1:2">
      <c r="A34" s="22">
        <f t="shared" si="0"/>
        <v>32</v>
      </c>
      <c r="B34" s="22">
        <v>20</v>
      </c>
    </row>
    <row r="35" spans="1:2">
      <c r="A35" s="22">
        <f t="shared" si="0"/>
        <v>33</v>
      </c>
      <c r="B35" s="22">
        <v>20</v>
      </c>
    </row>
    <row r="36" spans="1:2">
      <c r="A36" s="22">
        <f t="shared" si="0"/>
        <v>34</v>
      </c>
      <c r="B36" s="22">
        <v>20</v>
      </c>
    </row>
    <row r="37" spans="1:2">
      <c r="A37" s="22">
        <f t="shared" si="0"/>
        <v>35</v>
      </c>
      <c r="B37" s="22">
        <v>20</v>
      </c>
    </row>
    <row r="38" spans="1:2">
      <c r="A38" s="22">
        <f t="shared" si="0"/>
        <v>36</v>
      </c>
      <c r="B38" s="22">
        <v>20</v>
      </c>
    </row>
    <row r="39" spans="1:2">
      <c r="A39" s="22">
        <f t="shared" si="0"/>
        <v>37</v>
      </c>
      <c r="B39" s="22">
        <v>20</v>
      </c>
    </row>
    <row r="40" spans="1:2">
      <c r="A40" s="22">
        <f t="shared" si="0"/>
        <v>38</v>
      </c>
      <c r="B40" s="22">
        <v>20</v>
      </c>
    </row>
    <row r="41" spans="1:2">
      <c r="A41" s="22">
        <f t="shared" si="0"/>
        <v>39</v>
      </c>
      <c r="B41" s="22">
        <v>20</v>
      </c>
    </row>
    <row r="42" spans="1:2">
      <c r="A42" s="22">
        <f t="shared" si="0"/>
        <v>40</v>
      </c>
      <c r="B42" s="22">
        <v>20</v>
      </c>
    </row>
    <row r="43" spans="1:2">
      <c r="A43" s="22">
        <f t="shared" si="0"/>
        <v>41</v>
      </c>
      <c r="B43" s="22">
        <v>20</v>
      </c>
    </row>
    <row r="44" spans="1:2">
      <c r="A44" s="22">
        <f t="shared" si="0"/>
        <v>42</v>
      </c>
      <c r="B44" s="22">
        <v>20</v>
      </c>
    </row>
    <row r="45" spans="1:2">
      <c r="A45" s="22">
        <f t="shared" si="0"/>
        <v>43</v>
      </c>
      <c r="B45" s="22">
        <v>20</v>
      </c>
    </row>
    <row r="46" spans="1:2">
      <c r="A46" s="22">
        <f t="shared" si="0"/>
        <v>44</v>
      </c>
      <c r="B46" s="22">
        <v>20</v>
      </c>
    </row>
    <row r="47" spans="1:2">
      <c r="A47" s="22">
        <f t="shared" si="0"/>
        <v>45</v>
      </c>
      <c r="B47" s="22">
        <v>20</v>
      </c>
    </row>
    <row r="48" spans="1:2">
      <c r="A48" s="22">
        <f t="shared" ref="A48:A62" si="2">A47+1</f>
        <v>46</v>
      </c>
      <c r="B48" s="22">
        <v>20</v>
      </c>
    </row>
    <row r="49" spans="1:2">
      <c r="A49" s="22">
        <f t="shared" si="2"/>
        <v>47</v>
      </c>
      <c r="B49" s="22">
        <v>20</v>
      </c>
    </row>
    <row r="50" spans="1:2">
      <c r="A50" s="22">
        <f t="shared" si="2"/>
        <v>48</v>
      </c>
      <c r="B50" s="22">
        <v>20</v>
      </c>
    </row>
    <row r="51" spans="1:2">
      <c r="A51" s="22">
        <f t="shared" si="2"/>
        <v>49</v>
      </c>
      <c r="B51" s="22">
        <v>20</v>
      </c>
    </row>
    <row r="52" spans="1:2">
      <c r="A52" s="22">
        <f t="shared" si="2"/>
        <v>50</v>
      </c>
      <c r="B52" s="22">
        <v>20</v>
      </c>
    </row>
    <row r="53" spans="1:2">
      <c r="A53" s="22">
        <f t="shared" si="2"/>
        <v>51</v>
      </c>
      <c r="B53" s="22">
        <v>20</v>
      </c>
    </row>
    <row r="54" spans="1:2">
      <c r="A54" s="22">
        <f t="shared" si="2"/>
        <v>52</v>
      </c>
      <c r="B54" s="22">
        <v>20</v>
      </c>
    </row>
    <row r="55" spans="1:2">
      <c r="A55" s="22">
        <f t="shared" si="2"/>
        <v>53</v>
      </c>
      <c r="B55" s="22">
        <v>20</v>
      </c>
    </row>
    <row r="56" spans="1:2">
      <c r="A56" s="22">
        <f t="shared" si="2"/>
        <v>54</v>
      </c>
      <c r="B56" s="22">
        <v>20</v>
      </c>
    </row>
    <row r="57" spans="1:2">
      <c r="A57" s="22">
        <f t="shared" si="2"/>
        <v>55</v>
      </c>
      <c r="B57" s="22">
        <v>20</v>
      </c>
    </row>
    <row r="58" spans="1:2">
      <c r="A58" s="22">
        <f t="shared" si="2"/>
        <v>56</v>
      </c>
      <c r="B58" s="22">
        <v>20</v>
      </c>
    </row>
    <row r="59" spans="1:2">
      <c r="A59" s="22">
        <f t="shared" si="2"/>
        <v>57</v>
      </c>
      <c r="B59" s="22">
        <v>20</v>
      </c>
    </row>
    <row r="60" spans="1:2">
      <c r="A60" s="22">
        <f t="shared" si="2"/>
        <v>58</v>
      </c>
      <c r="B60" s="22">
        <v>20</v>
      </c>
    </row>
    <row r="61" spans="1:2">
      <c r="A61" s="22">
        <f t="shared" si="2"/>
        <v>59</v>
      </c>
      <c r="B61" s="22">
        <v>20</v>
      </c>
    </row>
    <row r="62" spans="1:2">
      <c r="A62" s="22">
        <f t="shared" si="2"/>
        <v>60</v>
      </c>
      <c r="B62" s="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Race1</vt:lpstr>
      <vt:lpstr>Race2</vt:lpstr>
      <vt:lpstr>Race1Wr</vt:lpstr>
      <vt:lpstr>Race2Wr</vt:lpstr>
      <vt:lpstr>Points</vt:lpstr>
      <vt:lpstr>POINTS MATIRX</vt:lpstr>
    </vt:vector>
  </TitlesOfParts>
  <Company>Bendigo and Adelaide Bank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adm9349</dc:creator>
  <cp:lastModifiedBy>adm9349</cp:lastModifiedBy>
  <dcterms:created xsi:type="dcterms:W3CDTF">2014-10-29T07:46:53Z</dcterms:created>
  <dcterms:modified xsi:type="dcterms:W3CDTF">2014-12-05T03:20:24Z</dcterms:modified>
</cp:coreProperties>
</file>