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git\millage-analysis\cmd\assmt-increase\templ\"/>
    </mc:Choice>
  </mc:AlternateContent>
  <xr:revisionPtr revIDLastSave="0" documentId="13_ncr:1_{9E1C7F59-C2D3-42FB-8976-29AE3DFAA07F}" xr6:coauthVersionLast="47" xr6:coauthVersionMax="47" xr10:uidLastSave="{00000000-0000-0000-0000-000000000000}"/>
  <bookViews>
    <workbookView xWindow="37110" yWindow="1050" windowWidth="16440" windowHeight="13830" xr2:uid="{3A8E5735-D356-442B-A169-57D197D12D25}"/>
  </bookViews>
  <sheets>
    <sheet name="Cover" sheetId="2" r:id="rId1"/>
    <sheet name="Data" sheetId="1" r:id="rId2"/>
    <sheet name="Law" sheetId="3" r:id="rId3"/>
  </sheets>
  <definedNames>
    <definedName name="_xlnm._FilterDatabase" localSheetId="1" hidden="1">Data!$A$4:$E$5</definedName>
    <definedName name="CurrMillage">Cover!$B$12</definedName>
    <definedName name="CurrTotAssmt">Cover!$B$2</definedName>
    <definedName name="Dumm">Cover!$B$3</definedName>
    <definedName name="EffDate">Cover!$D$1</definedName>
    <definedName name="GrossTaxIncome">Cover!$B$11</definedName>
    <definedName name="ImprChg">Data!#REF!</definedName>
    <definedName name="ImprWtdAdj">Data!$H$24</definedName>
    <definedName name="LandChange">Data!#REF!</definedName>
    <definedName name="LandWtdAdj">Data!$H$42</definedName>
    <definedName name="NewLandAssmt">Data!#REF!</definedName>
    <definedName name="Old">Cover!$B$3</definedName>
    <definedName name="OldImprAssmt">Data!#REF!</definedName>
    <definedName name="OldLandAssmt">Data!#REF!</definedName>
    <definedName name="RevenueTarget">Cover!#REF!</definedName>
    <definedName name="RevTarget">Cover!$B$3</definedName>
    <definedName name="TaxableRE">Cover!$B$8</definedName>
    <definedName name="Today">Cover!$E$1</definedName>
    <definedName name="TotDiff">Data!$E$6</definedName>
    <definedName name="TotImprAssmt">Data!#REF!</definedName>
    <definedName name="TotNewAssmt">Data!$C$6</definedName>
    <definedName name="TotOldAssmt">Data!$D$6</definedName>
    <definedName name="TotWtdAdj">Data!$H$6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2" l="1"/>
  <c r="E1" i="2"/>
  <c r="A2" i="1"/>
  <c r="C6" i="1" l="1"/>
  <c r="B2" i="2" s="1"/>
  <c r="D6" i="1"/>
  <c r="B3" i="2" s="1"/>
  <c r="E6" i="1" l="1"/>
  <c r="B10" i="2" l="1"/>
  <c r="B13" i="2" s="1"/>
  <c r="B4" i="2"/>
  <c r="B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Samuel Vierling</author>
  </authors>
  <commentList>
    <comment ref="A2" authorId="0" shapeId="0" xr:uid="{71E838C8-9784-40CC-8003-58EAE2ADF818}">
      <text>
        <r>
          <rPr>
            <b/>
            <sz val="9"/>
            <color indexed="81"/>
            <rFont val="Tahoma"/>
            <family val="2"/>
          </rPr>
          <t>Samuel Vierling:</t>
        </r>
        <r>
          <rPr>
            <sz val="9"/>
            <color indexed="81"/>
            <rFont val="Tahoma"/>
            <family val="2"/>
          </rPr>
          <t xml:space="preserve">
Only considering assessments with a detected increase in value. See "Data" tab for more information.</t>
        </r>
      </text>
    </comment>
  </commentList>
</comments>
</file>

<file path=xl/sharedStrings.xml><?xml version="1.0" encoding="utf-8"?>
<sst xmlns="http://schemas.openxmlformats.org/spreadsheetml/2006/main" count="71" uniqueCount="70">
  <si>
    <t>TOTALS:</t>
  </si>
  <si>
    <t>District #</t>
  </si>
  <si>
    <t>Section 8823 of the Consolidated County Assessment Law:</t>
  </si>
  <si>
    <t>§ 8823.  Limitation on tax increase after countywide reassessment.</t>
  </si>
  <si>
    <t>(a)  Scope.--</t>
  </si>
  <si>
    <t>(1)  Except as set forth in paragraph (2), this section</t>
  </si>
  <si>
    <t>applies to taxing districts in counties within the scope of</t>
  </si>
  <si>
    <t>this chapter under section 8801(b)(1) (relating to short title</t>
  </si>
  <si>
    <t>and scope of chapter).</t>
  </si>
  <si>
    <t>(2)  This section does not apply to a school district</t>
  </si>
  <si>
    <t>subject to section 327 of the act of June 27, 2006 (1st</t>
  </si>
  <si>
    <t>Sp.Sess., P.L.1873, No.1), known as the Taxpayer Relief Act.</t>
  </si>
  <si>
    <t>(3)  Except as set forth in subsection (f), this section</t>
  </si>
  <si>
    <t>shall apply to all rates of taxes levied on an assessment roll</t>
  </si>
  <si>
    <t>after a countywide revision as provided in subsection (b),</t>
  </si>
  <si>
    <t>including millage rates established by referendum.</t>
  </si>
  <si>
    <t>(b)  Initial rate.--In the first year that any county</t>
  </si>
  <si>
    <t>implements a countywide revision of assessment by revaluing the</t>
  </si>
  <si>
    <t>properties and applies an established predetermined ratio or</t>
  </si>
  <si>
    <t>changes its assessment base by applying a change in the</t>
  </si>
  <si>
    <t>predetermined ratio, a taxing district levying its real estate</t>
  </si>
  <si>
    <t>taxes on the revised assessment roll for the first time shall</t>
  </si>
  <si>
    <r>
      <t xml:space="preserve">reduce each tax rate </t>
    </r>
    <r>
      <rPr>
        <sz val="11"/>
        <color theme="1"/>
        <rFont val="Calibri"/>
        <family val="2"/>
        <scheme val="minor"/>
      </rPr>
      <t>levied by the taxing district, if necessary,</t>
    </r>
  </si>
  <si>
    <r>
      <t>so that</t>
    </r>
    <r>
      <rPr>
        <b/>
        <sz val="11"/>
        <color theme="1"/>
        <rFont val="Calibri"/>
        <family val="2"/>
        <scheme val="minor"/>
      </rPr>
      <t xml:space="preserve"> the total amount of taxes levied for that year against the</t>
    </r>
  </si>
  <si>
    <t>real properties contained in the duplicate for that rate does not</t>
  </si>
  <si>
    <t>exceed the total amount it levied on the properties in the</t>
  </si>
  <si>
    <r>
      <t>preceding year</t>
    </r>
    <r>
      <rPr>
        <sz val="11"/>
        <color theme="1"/>
        <rFont val="Calibri"/>
        <family val="2"/>
        <scheme val="minor"/>
      </rPr>
      <t>. Each tax rate shall be fixed at a figure that will</t>
    </r>
  </si>
  <si>
    <t>accomplish this purpose.</t>
  </si>
  <si>
    <t>(c)  Final tax rate.--After establishing a tax rate under</t>
  </si>
  <si>
    <t>subsection (b), a taxing district may, by a separate and specific</t>
  </si>
  <si>
    <t>vote, establish a final tax rate for the first year in which the</t>
  </si>
  <si>
    <t>reassessment is implemented to levy its real estate taxes on the</t>
  </si>
  <si>
    <t>revised assessment. Each tax rate under this subsection shall be</t>
  </si>
  <si>
    <t>fixed at a figure which limits the total amount of taxes levied</t>
  </si>
  <si>
    <t>for that year against the real properties contained in the</t>
  </si>
  <si>
    <t>duplicate for the preceding year to not more than 10% greater than</t>
  </si>
  <si>
    <t>the total amount it levied on the properties the preceding year,</t>
  </si>
  <si>
    <t>notwithstanding the increased valuations of the properties under</t>
  </si>
  <si>
    <t>the revised assessment.</t>
  </si>
  <si>
    <t>(d)  New construction.--For the purpose of determining the</t>
  </si>
  <si>
    <t>total amount of taxes to be levied for the first year under</t>
  </si>
  <si>
    <r>
      <t xml:space="preserve">subsections (b) and (c), </t>
    </r>
    <r>
      <rPr>
        <b/>
        <sz val="11"/>
        <color theme="1"/>
        <rFont val="Calibri"/>
        <family val="2"/>
        <scheme val="minor"/>
      </rPr>
      <t>the amount to be levied on newly</t>
    </r>
  </si>
  <si>
    <t>constructed buildings or structures or on increased valuations</t>
  </si>
  <si>
    <t>based on new improvements made to existing houses need not be</t>
  </si>
  <si>
    <t>considered.</t>
  </si>
  <si>
    <t>(e)  Court approval.--With the approval of the court of common</t>
  </si>
  <si>
    <t>pleas, upon good cause shown, any taxing district may increase the</t>
  </si>
  <si>
    <t>tax rate prescribed in this section, notwithstanding the</t>
  </si>
  <si>
    <t>provisions of this section.</t>
  </si>
  <si>
    <t>(f)  Limitations on changes to certain rates.--Notwithstanding</t>
  </si>
  <si>
    <t>subsection (c) or (e), the rate of any tax which was established</t>
  </si>
  <si>
    <t>by referendum and adjusted as provided in subsection (b) shall be</t>
  </si>
  <si>
    <t>subject to any subsequent increase, decrease or elimination only</t>
  </si>
  <si>
    <t>as provided otherwise by law.</t>
  </si>
  <si>
    <t>(Nov. 4, 2016, P.L.1184, No.156, eff. 60 days)</t>
  </si>
  <si>
    <t>Gross Tax Income:</t>
  </si>
  <si>
    <t>2023 Millage:</t>
  </si>
  <si>
    <t>Rev-Neut Millage:</t>
  </si>
  <si>
    <t>Millage Calculation</t>
  </si>
  <si>
    <t>Assessment Increase</t>
  </si>
  <si>
    <t>Taxable RE:</t>
  </si>
  <si>
    <t>Taxable RE - Isolated Assmt Increase:</t>
  </si>
  <si>
    <t>Assmt Increase Due to New Construction:</t>
  </si>
  <si>
    <t>Isolated Assmt Increase:</t>
  </si>
  <si>
    <t>Parcels with negative change are not included in the numbers below.</t>
  </si>
  <si>
    <t>Parcels w/ New Construction</t>
  </si>
  <si>
    <t>Assmt Increase Due to New Construction</t>
  </si>
  <si>
    <t>District Name</t>
  </si>
  <si>
    <t>Parcels w/ New Construction as of 1/1/2023</t>
  </si>
  <si>
    <t>SQSD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</si>
</sst>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7"/>
      </patternFill>
    </fill>
    <fill>
      <patternFill patternType="solid">
        <fgColor theme="4"/>
      </patternFill>
    </fill>
    <fill>
      <patternFill patternType="solid">
        <fgColor theme="9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3" fillId="2" borderId="2" applyNumberFormat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</cellStyleXfs>
  <cellXfs count="35">
    <xf numFmtId="0" fontId="0" fillId="0" borderId="0" xfId="0"/>
    <xf numFmtId="164" fontId="0" fillId="0" borderId="0" xfId="1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1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Alignment="1">
      <alignment horizontal="right"/>
    </xf>
    <xf numFmtId="164" fontId="6" fillId="0" borderId="0" xfId="1" applyNumberFormat="1" applyFont="1"/>
    <xf numFmtId="0" fontId="11" fillId="0" borderId="0" xfId="0" applyFont="1"/>
    <xf numFmtId="0" fontId="12" fillId="0" borderId="0" xfId="0" applyFont="1"/>
    <xf numFmtId="0" fontId="3" fillId="2" borderId="2" xfId="2"/>
    <xf numFmtId="0" fontId="0" fillId="0" borderId="0" xfId="0" applyAlignment="1">
      <alignment horizontal="left"/>
    </xf>
    <xf numFmtId="44" fontId="3" fillId="2" borderId="2" xfId="1" applyFont="1" applyFill="1" applyBorder="1"/>
    <xf numFmtId="14" fontId="5" fillId="0" borderId="0" xfId="0" applyNumberFormat="1" applyFont="1"/>
    <xf numFmtId="164" fontId="13" fillId="0" borderId="0" xfId="1" applyNumberFormat="1" applyFont="1"/>
    <xf numFmtId="164" fontId="5" fillId="4" borderId="1" xfId="4" applyNumberFormat="1" applyBorder="1"/>
    <xf numFmtId="164" fontId="14" fillId="0" borderId="0" xfId="1" applyNumberFormat="1" applyFont="1"/>
    <xf numFmtId="0" fontId="15" fillId="5" borderId="1" xfId="5" applyFont="1" applyBorder="1" applyAlignment="1">
      <alignment horizontal="left"/>
    </xf>
    <xf numFmtId="164" fontId="1" fillId="0" borderId="0" xfId="1" applyNumberFormat="1" applyFont="1"/>
    <xf numFmtId="0" fontId="16" fillId="4" borderId="1" xfId="4" applyFont="1" applyBorder="1" applyAlignment="1">
      <alignment horizontal="left"/>
    </xf>
    <xf numFmtId="0" fontId="14" fillId="0" borderId="0" xfId="0" applyFont="1"/>
    <xf numFmtId="165" fontId="3" fillId="2" borderId="2" xfId="2" applyNumberFormat="1"/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44" fontId="3" fillId="2" borderId="2" xfId="1" applyFont="1" applyFill="1" applyBorder="1" applyAlignment="1">
      <alignment horizontal="center"/>
    </xf>
    <xf numFmtId="0" fontId="5" fillId="3" borderId="2" xfId="3" applyBorder="1"/>
    <xf numFmtId="165" fontId="5" fillId="3" borderId="2" xfId="3" applyNumberFormat="1" applyBorder="1"/>
    <xf numFmtId="44" fontId="5" fillId="5" borderId="1" xfId="5" applyNumberFormat="1" applyBorder="1"/>
    <xf numFmtId="0" fontId="5" fillId="5" borderId="2" xfId="5" applyBorder="1"/>
    <xf numFmtId="44" fontId="5" fillId="5" borderId="2" xfId="5" applyNumberFormat="1" applyBorder="1" applyAlignment="1">
      <alignment horizontal="center"/>
    </xf>
    <xf numFmtId="0" fontId="4" fillId="4" borderId="1" xfId="4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4" fillId="5" borderId="1" xfId="5" applyFont="1" applyBorder="1" applyAlignment="1">
      <alignment horizontal="center" wrapText="1"/>
    </xf>
  </cellXfs>
  <cellStyles count="6">
    <cellStyle name="Accent1" xfId="4" builtinId="29"/>
    <cellStyle name="Accent4" xfId="3" builtinId="41"/>
    <cellStyle name="Accent6" xfId="5" builtinId="49"/>
    <cellStyle name="Currency" xfId="1" builtinId="4"/>
    <cellStyle name="Normal" xfId="0" builtinId="0"/>
    <cellStyle name="Output" xfId="2" builtinId="21"/>
  </cellStyles>
  <dxfs count="2">
    <dxf>
      <font>
        <color rgb="FFFF000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7A6D4-AAA2-4F91-9387-4BD3FA016104}">
  <dimension ref="A1:F18"/>
  <sheetViews>
    <sheetView tabSelected="1" zoomScaleNormal="100" workbookViewId="0">
      <selection activeCell="B1" sqref="B1"/>
    </sheetView>
  </sheetViews>
  <sheetFormatPr defaultRowHeight="15" x14ac:dyDescent="0.25"/>
  <cols>
    <col min="1" max="1" width="45.140625" customWidth="1"/>
    <col min="2" max="2" width="18.140625" bestFit="1" customWidth="1"/>
    <col min="3" max="4" width="17.28515625" customWidth="1"/>
    <col min="5" max="5" width="11.140625" customWidth="1"/>
    <col min="6" max="6" width="9.5703125" customWidth="1"/>
    <col min="7" max="7" width="7.7109375" customWidth="1"/>
  </cols>
  <sheetData>
    <row r="1" spans="1:6" ht="21" x14ac:dyDescent="0.35">
      <c r="A1" s="7" t="s">
        <v>59</v>
      </c>
      <c r="B1" s="25" t="s">
        <v>69</v>
      </c>
      <c r="D1" s="15">
        <v>44927</v>
      </c>
      <c r="E1" s="15">
        <f>DATE(2023,5,9)</f>
        <v>45055</v>
      </c>
    </row>
    <row r="2" spans="1:6" ht="15.75" x14ac:dyDescent="0.25">
      <c r="A2" s="21"/>
      <c r="B2" s="9">
        <f>TotNewAssmt</f>
        <v>0</v>
      </c>
    </row>
    <row r="3" spans="1:6" ht="15.75" x14ac:dyDescent="0.25">
      <c r="A3" s="13"/>
      <c r="B3" s="9">
        <f>TotOldAssmt</f>
        <v>0</v>
      </c>
    </row>
    <row r="4" spans="1:6" ht="18.75" x14ac:dyDescent="0.3">
      <c r="A4" s="19" t="s">
        <v>62</v>
      </c>
      <c r="B4" s="18">
        <f>TotDiff</f>
        <v>0</v>
      </c>
    </row>
    <row r="5" spans="1:6" x14ac:dyDescent="0.25">
      <c r="A5" s="13"/>
    </row>
    <row r="6" spans="1:6" ht="15.75" x14ac:dyDescent="0.25">
      <c r="B6" s="9"/>
      <c r="C6" s="10"/>
    </row>
    <row r="7" spans="1:6" ht="21" x14ac:dyDescent="0.35">
      <c r="A7" s="7" t="s">
        <v>58</v>
      </c>
      <c r="B7" s="24"/>
      <c r="C7" s="10"/>
    </row>
    <row r="8" spans="1:6" x14ac:dyDescent="0.25">
      <c r="A8" s="12" t="s">
        <v>60</v>
      </c>
      <c r="B8" s="26">
        <v>3312751173</v>
      </c>
      <c r="C8" s="10"/>
    </row>
    <row r="9" spans="1:6" x14ac:dyDescent="0.25">
      <c r="A9" s="30" t="s">
        <v>63</v>
      </c>
      <c r="B9" s="31">
        <f>TotDiff</f>
        <v>0</v>
      </c>
      <c r="C9" s="10"/>
    </row>
    <row r="10" spans="1:6" x14ac:dyDescent="0.25">
      <c r="A10" s="12" t="s">
        <v>61</v>
      </c>
      <c r="B10" s="26">
        <f>TaxableRE -TotDiff</f>
        <v>3312751173</v>
      </c>
      <c r="C10" s="10"/>
    </row>
    <row r="11" spans="1:6" x14ac:dyDescent="0.25">
      <c r="A11" s="12" t="s">
        <v>55</v>
      </c>
      <c r="B11" s="14">
        <v>42028874.130000003</v>
      </c>
      <c r="C11" s="10"/>
    </row>
    <row r="12" spans="1:6" x14ac:dyDescent="0.25">
      <c r="A12" s="12" t="s">
        <v>56</v>
      </c>
      <c r="B12" s="23">
        <f>GrossTaxIncome * 1000 / TaxableRE</f>
        <v>12.68699999944125</v>
      </c>
      <c r="C12" s="10"/>
    </row>
    <row r="13" spans="1:6" x14ac:dyDescent="0.25">
      <c r="A13" s="27" t="s">
        <v>57</v>
      </c>
      <c r="B13" s="28">
        <f>GrossTaxIncome *1000 / B10</f>
        <v>12.68699999944125</v>
      </c>
    </row>
    <row r="14" spans="1:6" x14ac:dyDescent="0.25">
      <c r="C14" s="24"/>
      <c r="D14" s="24"/>
    </row>
    <row r="15" spans="1:6" x14ac:dyDescent="0.25">
      <c r="F15" s="11"/>
    </row>
    <row r="16" spans="1:6" x14ac:dyDescent="0.25">
      <c r="F16" s="11"/>
    </row>
    <row r="17" spans="6:6" x14ac:dyDescent="0.25">
      <c r="F17" s="11"/>
    </row>
    <row r="18" spans="6:6" x14ac:dyDescent="0.25">
      <c r="F18" s="11"/>
    </row>
  </sheetData>
  <conditionalFormatting sqref="B4 B6">
    <cfRule type="expression" dxfId="1" priority="5">
      <formula>B4&gt;0</formula>
    </cfRule>
    <cfRule type="expression" dxfId="0" priority="6">
      <formula>B4&lt;0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EA6D3-3331-4C5C-81DE-D5694FE183C7}">
  <dimension ref="A1:F42"/>
  <sheetViews>
    <sheetView zoomScaleNormal="100" workbookViewId="0">
      <selection activeCell="B30" sqref="B30"/>
    </sheetView>
  </sheetViews>
  <sheetFormatPr defaultRowHeight="15" x14ac:dyDescent="0.25"/>
  <cols>
    <col min="1" max="1" width="13.28515625" bestFit="1" customWidth="1"/>
    <col min="2" max="2" width="18.140625" bestFit="1" customWidth="1"/>
    <col min="3" max="3" width="14.85546875" bestFit="1" customWidth="1"/>
    <col min="4" max="4" width="27" bestFit="1" customWidth="1"/>
    <col min="5" max="5" width="20.85546875" bestFit="1" customWidth="1"/>
    <col min="6" max="6" width="4.7109375" customWidth="1"/>
    <col min="7" max="7" width="12.5703125" customWidth="1"/>
    <col min="8" max="8" width="20.85546875" bestFit="1" customWidth="1"/>
    <col min="9" max="9" width="13" bestFit="1" customWidth="1"/>
  </cols>
  <sheetData>
    <row r="1" spans="1:6" ht="23.25" x14ac:dyDescent="0.35">
      <c r="A1" s="5" t="s">
        <v>65</v>
      </c>
      <c r="B1" s="6"/>
    </row>
    <row r="2" spans="1:6" x14ac:dyDescent="0.25">
      <c r="A2" s="11" t="str">
        <f>"Note: the assessment amounts reflect those parcels with an increase in improvement assessment since " &amp;  TEXT(EffDate, "mm/dd/yyyy")</f>
        <v>Note: the assessment amounts reflect those parcels with an increase in improvement assessment since 01/01/2023</v>
      </c>
      <c r="B2" s="6"/>
    </row>
    <row r="3" spans="1:6" x14ac:dyDescent="0.25">
      <c r="A3" s="11" t="s">
        <v>64</v>
      </c>
      <c r="B3" s="6"/>
    </row>
    <row r="4" spans="1:6" ht="30" x14ac:dyDescent="0.25">
      <c r="A4" s="3" t="s">
        <v>1</v>
      </c>
      <c r="B4" s="3" t="s">
        <v>67</v>
      </c>
      <c r="C4" s="32" t="s">
        <v>65</v>
      </c>
      <c r="D4" s="33" t="s">
        <v>68</v>
      </c>
      <c r="E4" s="34" t="s">
        <v>66</v>
      </c>
    </row>
    <row r="5" spans="1:6" x14ac:dyDescent="0.25">
      <c r="C5" s="17"/>
      <c r="D5" s="1"/>
      <c r="E5" s="29"/>
    </row>
    <row r="6" spans="1:6" ht="15.75" x14ac:dyDescent="0.25">
      <c r="A6" s="2" t="s">
        <v>0</v>
      </c>
      <c r="C6" s="20">
        <f>SUBTOTAL(9,C5:C5)</f>
        <v>0</v>
      </c>
      <c r="D6" s="20">
        <f>SUBTOTAL(9,D5:D5)</f>
        <v>0</v>
      </c>
      <c r="E6" s="16">
        <f>SUBTOTAL(9,E5:E5)</f>
        <v>0</v>
      </c>
    </row>
    <row r="11" spans="1:6" x14ac:dyDescent="0.25">
      <c r="F11" s="8"/>
    </row>
    <row r="21" spans="6:6" x14ac:dyDescent="0.25">
      <c r="F21" s="8"/>
    </row>
    <row r="29" spans="6:6" x14ac:dyDescent="0.25">
      <c r="F29" s="8"/>
    </row>
    <row r="39" spans="6:6" x14ac:dyDescent="0.25">
      <c r="F39" s="8"/>
    </row>
    <row r="42" spans="6:6" x14ac:dyDescent="0.25">
      <c r="F42" s="4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F7FE-1DA6-4A62-B892-D4177CBBBF2C}">
  <dimension ref="A1:A53"/>
  <sheetViews>
    <sheetView topLeftCell="A18" workbookViewId="0">
      <selection activeCell="I1" sqref="I1"/>
    </sheetView>
  </sheetViews>
  <sheetFormatPr defaultRowHeight="15" x14ac:dyDescent="0.25"/>
  <sheetData>
    <row r="1" spans="1:1" ht="18.75" x14ac:dyDescent="0.3">
      <c r="A1" s="22" t="s">
        <v>2</v>
      </c>
    </row>
    <row r="2" spans="1:1" x14ac:dyDescent="0.25">
      <c r="A2" t="s">
        <v>3</v>
      </c>
    </row>
    <row r="3" spans="1:1" x14ac:dyDescent="0.25">
      <c r="A3" t="s">
        <v>4</v>
      </c>
    </row>
    <row r="4" spans="1:1" x14ac:dyDescent="0.25">
      <c r="A4" t="s">
        <v>5</v>
      </c>
    </row>
    <row r="5" spans="1:1" x14ac:dyDescent="0.25">
      <c r="A5" t="s">
        <v>6</v>
      </c>
    </row>
    <row r="6" spans="1:1" x14ac:dyDescent="0.25">
      <c r="A6" t="s">
        <v>7</v>
      </c>
    </row>
    <row r="7" spans="1:1" x14ac:dyDescent="0.25">
      <c r="A7" t="s">
        <v>8</v>
      </c>
    </row>
    <row r="8" spans="1:1" x14ac:dyDescent="0.25">
      <c r="A8" t="s">
        <v>9</v>
      </c>
    </row>
    <row r="9" spans="1:1" x14ac:dyDescent="0.25">
      <c r="A9" t="s">
        <v>10</v>
      </c>
    </row>
    <row r="10" spans="1:1" x14ac:dyDescent="0.25">
      <c r="A10" t="s">
        <v>11</v>
      </c>
    </row>
    <row r="11" spans="1:1" x14ac:dyDescent="0.25">
      <c r="A11" t="s">
        <v>12</v>
      </c>
    </row>
    <row r="12" spans="1:1" x14ac:dyDescent="0.25">
      <c r="A12" t="s">
        <v>13</v>
      </c>
    </row>
    <row r="13" spans="1:1" x14ac:dyDescent="0.25">
      <c r="A13" t="s">
        <v>14</v>
      </c>
    </row>
    <row r="14" spans="1:1" x14ac:dyDescent="0.25">
      <c r="A14" t="s">
        <v>15</v>
      </c>
    </row>
    <row r="15" spans="1:1" x14ac:dyDescent="0.25">
      <c r="A15" t="s">
        <v>16</v>
      </c>
    </row>
    <row r="16" spans="1:1" x14ac:dyDescent="0.25">
      <c r="A16" t="s">
        <v>17</v>
      </c>
    </row>
    <row r="17" spans="1:1" x14ac:dyDescent="0.25">
      <c r="A17" t="s">
        <v>18</v>
      </c>
    </row>
    <row r="18" spans="1:1" x14ac:dyDescent="0.25">
      <c r="A18" t="s">
        <v>19</v>
      </c>
    </row>
    <row r="19" spans="1:1" x14ac:dyDescent="0.25">
      <c r="A19" t="s">
        <v>20</v>
      </c>
    </row>
    <row r="20" spans="1:1" x14ac:dyDescent="0.25">
      <c r="A20" t="s">
        <v>21</v>
      </c>
    </row>
    <row r="21" spans="1:1" x14ac:dyDescent="0.25">
      <c r="A21" s="2" t="s">
        <v>22</v>
      </c>
    </row>
    <row r="22" spans="1:1" x14ac:dyDescent="0.25">
      <c r="A22" t="s">
        <v>23</v>
      </c>
    </row>
    <row r="23" spans="1:1" x14ac:dyDescent="0.25">
      <c r="A23" s="2" t="s">
        <v>24</v>
      </c>
    </row>
    <row r="24" spans="1:1" x14ac:dyDescent="0.25">
      <c r="A24" s="2" t="s">
        <v>25</v>
      </c>
    </row>
    <row r="25" spans="1:1" x14ac:dyDescent="0.25">
      <c r="A25" s="2" t="s">
        <v>26</v>
      </c>
    </row>
    <row r="26" spans="1:1" x14ac:dyDescent="0.25">
      <c r="A26" t="s">
        <v>27</v>
      </c>
    </row>
    <row r="27" spans="1:1" x14ac:dyDescent="0.25">
      <c r="A27" t="s">
        <v>28</v>
      </c>
    </row>
    <row r="28" spans="1:1" x14ac:dyDescent="0.25">
      <c r="A28" t="s">
        <v>29</v>
      </c>
    </row>
    <row r="29" spans="1:1" x14ac:dyDescent="0.25">
      <c r="A29" t="s">
        <v>30</v>
      </c>
    </row>
    <row r="30" spans="1:1" x14ac:dyDescent="0.25">
      <c r="A30" t="s">
        <v>31</v>
      </c>
    </row>
    <row r="31" spans="1:1" x14ac:dyDescent="0.25">
      <c r="A31" t="s">
        <v>32</v>
      </c>
    </row>
    <row r="32" spans="1:1" x14ac:dyDescent="0.25">
      <c r="A32" t="s">
        <v>33</v>
      </c>
    </row>
    <row r="33" spans="1:1" x14ac:dyDescent="0.25">
      <c r="A33" t="s">
        <v>34</v>
      </c>
    </row>
    <row r="34" spans="1:1" x14ac:dyDescent="0.25">
      <c r="A34" t="s">
        <v>35</v>
      </c>
    </row>
    <row r="35" spans="1:1" x14ac:dyDescent="0.25">
      <c r="A35" t="s">
        <v>36</v>
      </c>
    </row>
    <row r="36" spans="1:1" x14ac:dyDescent="0.25">
      <c r="A36" t="s">
        <v>37</v>
      </c>
    </row>
    <row r="37" spans="1:1" x14ac:dyDescent="0.25">
      <c r="A37" t="s">
        <v>38</v>
      </c>
    </row>
    <row r="38" spans="1:1" x14ac:dyDescent="0.25">
      <c r="A38" t="s">
        <v>39</v>
      </c>
    </row>
    <row r="39" spans="1:1" x14ac:dyDescent="0.25">
      <c r="A39" t="s">
        <v>40</v>
      </c>
    </row>
    <row r="40" spans="1:1" x14ac:dyDescent="0.25">
      <c r="A40" t="s">
        <v>41</v>
      </c>
    </row>
    <row r="41" spans="1:1" x14ac:dyDescent="0.25">
      <c r="A41" s="2" t="s">
        <v>42</v>
      </c>
    </row>
    <row r="42" spans="1:1" x14ac:dyDescent="0.25">
      <c r="A42" s="2" t="s">
        <v>43</v>
      </c>
    </row>
    <row r="43" spans="1:1" x14ac:dyDescent="0.25">
      <c r="A43" s="2" t="s">
        <v>44</v>
      </c>
    </row>
    <row r="44" spans="1:1" x14ac:dyDescent="0.25">
      <c r="A44" t="s">
        <v>45</v>
      </c>
    </row>
    <row r="45" spans="1:1" x14ac:dyDescent="0.25">
      <c r="A45" t="s">
        <v>46</v>
      </c>
    </row>
    <row r="46" spans="1:1" x14ac:dyDescent="0.25">
      <c r="A46" t="s">
        <v>47</v>
      </c>
    </row>
    <row r="47" spans="1:1" x14ac:dyDescent="0.25">
      <c r="A47" t="s">
        <v>48</v>
      </c>
    </row>
    <row r="48" spans="1:1" x14ac:dyDescent="0.25">
      <c r="A48" t="s">
        <v>49</v>
      </c>
    </row>
    <row r="49" spans="1:1" x14ac:dyDescent="0.25">
      <c r="A49" t="s">
        <v>50</v>
      </c>
    </row>
    <row r="50" spans="1:1" x14ac:dyDescent="0.25">
      <c r="A50" t="s">
        <v>51</v>
      </c>
    </row>
    <row r="51" spans="1:1" x14ac:dyDescent="0.25">
      <c r="A51" t="s">
        <v>52</v>
      </c>
    </row>
    <row r="52" spans="1:1" x14ac:dyDescent="0.25">
      <c r="A52" t="s">
        <v>53</v>
      </c>
    </row>
    <row r="53" spans="1:1" x14ac:dyDescent="0.25">
      <c r="A53" t="s">
        <v>54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946a673-d5a9-4cb6-8d2e-83faa8513315" xsi:nil="true"/>
    <lcf76f155ced4ddcb4097134ff3c332f xmlns="f5e632d0-d242-45dd-ac9d-926d75bf6ed0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C5A9442499D24F94593C903AFB1464" ma:contentTypeVersion="16" ma:contentTypeDescription="Create a new document." ma:contentTypeScope="" ma:versionID="e79adce800035fb859ae635b02113714">
  <xsd:schema xmlns:xsd="http://www.w3.org/2001/XMLSchema" xmlns:xs="http://www.w3.org/2001/XMLSchema" xmlns:p="http://schemas.microsoft.com/office/2006/metadata/properties" xmlns:ns2="f5e632d0-d242-45dd-ac9d-926d75bf6ed0" xmlns:ns3="2946a673-d5a9-4cb6-8d2e-83faa8513315" targetNamespace="http://schemas.microsoft.com/office/2006/metadata/properties" ma:root="true" ma:fieldsID="3af597a4dca81aba2fb724ac582d6ce2" ns2:_="" ns3:_="">
    <xsd:import namespace="f5e632d0-d242-45dd-ac9d-926d75bf6ed0"/>
    <xsd:import namespace="2946a673-d5a9-4cb6-8d2e-83faa851331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e632d0-d242-45dd-ac9d-926d75bf6e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d6b13ee2-afd2-495b-b307-5cc79d2756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46a673-d5a9-4cb6-8d2e-83faa8513315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18b81b7-7012-489d-bc93-7417b4531fde}" ma:internalName="TaxCatchAll" ma:showField="CatchAllData" ma:web="2946a673-d5a9-4cb6-8d2e-83faa851331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5451019-4A9C-4BD8-8D97-2D3DE9F6310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09EC3A9-2385-459C-B3D5-20D29D5D9270}">
  <ds:schemaRefs>
    <ds:schemaRef ds:uri="http://schemas.microsoft.com/office/2006/metadata/properties"/>
    <ds:schemaRef ds:uri="http://schemas.microsoft.com/office/infopath/2007/PartnerControls"/>
    <ds:schemaRef ds:uri="2946a673-d5a9-4cb6-8d2e-83faa8513315"/>
    <ds:schemaRef ds:uri="f5e632d0-d242-45dd-ac9d-926d75bf6ed0"/>
  </ds:schemaRefs>
</ds:datastoreItem>
</file>

<file path=customXml/itemProps3.xml><?xml version="1.0" encoding="utf-8"?>
<ds:datastoreItem xmlns:ds="http://schemas.openxmlformats.org/officeDocument/2006/customXml" ds:itemID="{42766079-7A92-427C-BAEF-104C8FA317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e632d0-d242-45dd-ac9d-926d75bf6ed0"/>
    <ds:schemaRef ds:uri="2946a673-d5a9-4cb6-8d2e-83faa85133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Cover</vt:lpstr>
      <vt:lpstr>Data</vt:lpstr>
      <vt:lpstr>Law</vt:lpstr>
      <vt:lpstr>CurrMillage</vt:lpstr>
      <vt:lpstr>CurrTotAssmt</vt:lpstr>
      <vt:lpstr>Dumm</vt:lpstr>
      <vt:lpstr>EffDate</vt:lpstr>
      <vt:lpstr>GrossTaxIncome</vt:lpstr>
      <vt:lpstr>ImprWtdAdj</vt:lpstr>
      <vt:lpstr>LandWtdAdj</vt:lpstr>
      <vt:lpstr>Old</vt:lpstr>
      <vt:lpstr>RevTarget</vt:lpstr>
      <vt:lpstr>TaxableRE</vt:lpstr>
      <vt:lpstr>Today</vt:lpstr>
      <vt:lpstr>TotDiff</vt:lpstr>
      <vt:lpstr>TotNewAssmt</vt:lpstr>
      <vt:lpstr>TotOldAssmt</vt:lpstr>
      <vt:lpstr>TotWtdAdj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Vierling</dc:creator>
  <cp:lastModifiedBy>Samuel Vierling</cp:lastModifiedBy>
  <dcterms:created xsi:type="dcterms:W3CDTF">2023-04-26T16:36:07Z</dcterms:created>
  <dcterms:modified xsi:type="dcterms:W3CDTF">2023-05-11T20:25:28Z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0x010100A3C5A9442499D24F94593C903AFB1464</vt:lpwstr>
  </property>
  <property fmtid="{D5CDD505-2E9C-101B-9397-08002B2CF9AE}" pid="3" name="MediaServiceImageTags">
    <vt:lpwstr/>
  </property>
</Properties>
</file>